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APERC\E\ESTO\Annual\data\2016\Questionnaires\"/>
    </mc:Choice>
  </mc:AlternateContent>
  <bookViews>
    <workbookView xWindow="0" yWindow="0" windowWidth="28800" windowHeight="13665"/>
  </bookViews>
  <sheets>
    <sheet name="Cover" sheetId="1" r:id="rId1"/>
    <sheet name="Supply" sheetId="2" r:id="rId2"/>
    <sheet name="Import_export" sheetId="7" r:id="rId3"/>
    <sheet name="Transformation" sheetId="3" r:id="rId4"/>
    <sheet name="Final consumption" sheetId="4" r:id="rId5"/>
    <sheet name="Conversion factors" sheetId="5" r:id="rId6"/>
    <sheet name="Units" sheetId="6" state="hidden"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3" l="1"/>
  <c r="R20" i="3"/>
  <c r="S15" i="3"/>
  <c r="R15" i="3"/>
  <c r="P20" i="3"/>
  <c r="O20" i="3"/>
  <c r="N20" i="3"/>
  <c r="M20" i="3"/>
  <c r="L20" i="3"/>
  <c r="K20" i="3"/>
  <c r="J20" i="3"/>
  <c r="I20" i="3"/>
  <c r="H20" i="3"/>
  <c r="G20" i="3"/>
  <c r="F20" i="3"/>
  <c r="E20" i="3"/>
  <c r="D20" i="3"/>
  <c r="P15" i="3"/>
  <c r="O15" i="3"/>
  <c r="N15" i="3"/>
  <c r="M15" i="3"/>
  <c r="L15" i="3"/>
  <c r="K15" i="3"/>
  <c r="J15" i="3"/>
  <c r="I15" i="3"/>
  <c r="H15" i="3"/>
  <c r="G15" i="3"/>
  <c r="F15" i="3"/>
  <c r="E15" i="3"/>
  <c r="D15" i="3"/>
  <c r="C20" i="3"/>
  <c r="C15" i="3"/>
  <c r="S8" i="3" l="1"/>
  <c r="R8" i="3"/>
  <c r="P8" i="3"/>
  <c r="O8" i="3"/>
  <c r="N8" i="3"/>
  <c r="O23" i="2" s="1"/>
  <c r="O22" i="2" s="1"/>
  <c r="M8" i="3"/>
  <c r="N23" i="2" s="1"/>
  <c r="N22" i="2" s="1"/>
  <c r="L8" i="3"/>
  <c r="K8" i="3"/>
  <c r="L23" i="2" s="1"/>
  <c r="L22" i="2" s="1"/>
  <c r="J8" i="3"/>
  <c r="I8" i="3"/>
  <c r="H8" i="3"/>
  <c r="G8" i="3"/>
  <c r="F8" i="3"/>
  <c r="G23" i="2" s="1"/>
  <c r="G22" i="2" s="1"/>
  <c r="E8" i="3"/>
  <c r="D8" i="3"/>
  <c r="C8" i="3"/>
  <c r="D23" i="2" s="1"/>
  <c r="D22" i="2" s="1"/>
  <c r="I8" i="2"/>
  <c r="H8" i="2"/>
  <c r="G8" i="2"/>
  <c r="F8" i="2"/>
  <c r="E8" i="2"/>
  <c r="D8" i="2"/>
  <c r="Q23" i="2"/>
  <c r="Q22" i="2" s="1"/>
  <c r="P23" i="2"/>
  <c r="P22" i="2" s="1"/>
  <c r="M23" i="2"/>
  <c r="M22" i="2" s="1"/>
  <c r="K23" i="2"/>
  <c r="K22" i="2" s="1"/>
  <c r="J23" i="2"/>
  <c r="J22" i="2" s="1"/>
  <c r="I23" i="2"/>
  <c r="I22" i="2" s="1"/>
  <c r="H23" i="2"/>
  <c r="H22" i="2" s="1"/>
  <c r="F23" i="2"/>
  <c r="F22" i="2" s="1"/>
  <c r="E23" i="2"/>
  <c r="E22" i="2" s="1"/>
  <c r="Q21" i="2"/>
  <c r="P21" i="2"/>
  <c r="O21" i="2"/>
  <c r="N21" i="2"/>
  <c r="M21" i="2"/>
  <c r="L21" i="2"/>
  <c r="K21" i="2"/>
  <c r="J21" i="2"/>
  <c r="I21" i="2"/>
  <c r="H21" i="2"/>
  <c r="G21" i="2"/>
  <c r="F21" i="2"/>
  <c r="E21" i="2"/>
  <c r="S23" i="4"/>
  <c r="R23" i="4"/>
  <c r="P23" i="4"/>
  <c r="O23" i="4"/>
  <c r="N23" i="4"/>
  <c r="M23" i="4"/>
  <c r="L23" i="4"/>
  <c r="K23" i="4"/>
  <c r="J23" i="4"/>
  <c r="I23" i="4"/>
  <c r="H23" i="4"/>
  <c r="G23" i="4"/>
  <c r="F23" i="4"/>
  <c r="E23" i="4"/>
  <c r="D23" i="4"/>
  <c r="C23" i="4"/>
  <c r="C9" i="4"/>
  <c r="C30" i="4"/>
  <c r="C8" i="4"/>
  <c r="C36" i="4"/>
  <c r="P9" i="4"/>
  <c r="P30" i="4"/>
  <c r="P8" i="4"/>
  <c r="O9" i="4"/>
  <c r="O30" i="4"/>
  <c r="O8" i="4"/>
  <c r="N9" i="4"/>
  <c r="N30" i="4"/>
  <c r="N8" i="4"/>
  <c r="M9" i="4"/>
  <c r="M30" i="4"/>
  <c r="M8" i="4"/>
  <c r="L9" i="4"/>
  <c r="L30" i="4"/>
  <c r="L8" i="4"/>
  <c r="K9" i="4"/>
  <c r="K30" i="4"/>
  <c r="K8" i="4"/>
  <c r="J9" i="4"/>
  <c r="J30" i="4"/>
  <c r="J8" i="4"/>
  <c r="I9" i="4"/>
  <c r="I30" i="4"/>
  <c r="I8" i="4"/>
  <c r="H9" i="4"/>
  <c r="H30" i="4"/>
  <c r="H8" i="4"/>
  <c r="G9" i="4"/>
  <c r="G30" i="4"/>
  <c r="G8" i="4"/>
  <c r="F9" i="4"/>
  <c r="F30" i="4"/>
  <c r="F8" i="4"/>
  <c r="E9" i="4"/>
  <c r="E30" i="4"/>
  <c r="E8" i="4"/>
  <c r="D9" i="4"/>
  <c r="D30" i="4"/>
  <c r="D8" i="4"/>
  <c r="N11" i="2"/>
  <c r="N6" i="4"/>
  <c r="K6" i="4"/>
  <c r="P6" i="3"/>
  <c r="P6" i="4" s="1"/>
  <c r="O6" i="3"/>
  <c r="O6" i="4" s="1"/>
  <c r="N6" i="3"/>
  <c r="M6" i="3"/>
  <c r="S6" i="3"/>
  <c r="S6" i="4" s="1"/>
  <c r="L6" i="3"/>
  <c r="L6" i="4" s="1"/>
  <c r="K6" i="3"/>
  <c r="J6" i="3"/>
  <c r="J6" i="4" s="1"/>
  <c r="I6" i="3"/>
  <c r="I6" i="4" s="1"/>
  <c r="H6" i="3"/>
  <c r="H6" i="4" s="1"/>
  <c r="G6" i="3"/>
  <c r="G6" i="4" s="1"/>
  <c r="F6" i="3"/>
  <c r="F6" i="4" s="1"/>
  <c r="E6" i="3"/>
  <c r="E6" i="4" s="1"/>
  <c r="D6" i="3"/>
  <c r="D6" i="4" s="1"/>
  <c r="C6" i="3"/>
  <c r="R6" i="3" s="1"/>
  <c r="R6" i="4" s="1"/>
  <c r="D49" i="7"/>
  <c r="E49" i="7"/>
  <c r="F49" i="7"/>
  <c r="G49" i="7"/>
  <c r="H49" i="7"/>
  <c r="I49" i="7"/>
  <c r="J49" i="7"/>
  <c r="K49" i="7"/>
  <c r="L49" i="7"/>
  <c r="M49" i="7"/>
  <c r="O49" i="7"/>
  <c r="P49" i="7"/>
  <c r="Q49" i="7"/>
  <c r="Q9" i="7"/>
  <c r="P9" i="7"/>
  <c r="O9" i="7"/>
  <c r="N9" i="7"/>
  <c r="N49" i="7"/>
  <c r="M9" i="7"/>
  <c r="L9" i="7"/>
  <c r="K9" i="7"/>
  <c r="J9" i="7"/>
  <c r="I9" i="7"/>
  <c r="H9" i="7"/>
  <c r="G9" i="7"/>
  <c r="F9" i="7"/>
  <c r="E9" i="7"/>
  <c r="D9" i="7"/>
  <c r="M6" i="4"/>
  <c r="Q77" i="7"/>
  <c r="P77" i="7"/>
  <c r="O77" i="7"/>
  <c r="N77" i="7"/>
  <c r="M77" i="7"/>
  <c r="L77" i="7"/>
  <c r="K77" i="7"/>
  <c r="J77" i="7"/>
  <c r="I77" i="7"/>
  <c r="H77" i="7"/>
  <c r="G77" i="7"/>
  <c r="F77" i="7"/>
  <c r="E77" i="7"/>
  <c r="D77" i="7"/>
  <c r="Q73" i="7"/>
  <c r="P73" i="7"/>
  <c r="O73" i="7"/>
  <c r="N73" i="7"/>
  <c r="M73" i="7"/>
  <c r="L73" i="7"/>
  <c r="K73" i="7"/>
  <c r="J73" i="7"/>
  <c r="I73" i="7"/>
  <c r="H73" i="7"/>
  <c r="G73" i="7"/>
  <c r="F73" i="7"/>
  <c r="E73" i="7"/>
  <c r="D73" i="7"/>
  <c r="Q51" i="7"/>
  <c r="P51" i="7"/>
  <c r="O51" i="7"/>
  <c r="N51" i="7"/>
  <c r="M51" i="7"/>
  <c r="L51" i="7"/>
  <c r="K51" i="7"/>
  <c r="J51" i="7"/>
  <c r="I51" i="7"/>
  <c r="H51" i="7"/>
  <c r="G51" i="7"/>
  <c r="F51" i="7"/>
  <c r="E51" i="7"/>
  <c r="D51" i="7"/>
  <c r="Q37" i="7"/>
  <c r="P37" i="7"/>
  <c r="O37" i="7"/>
  <c r="N37" i="7"/>
  <c r="M37" i="7"/>
  <c r="L37" i="7"/>
  <c r="K37" i="7"/>
  <c r="J37" i="7"/>
  <c r="I37" i="7"/>
  <c r="H37" i="7"/>
  <c r="G37" i="7"/>
  <c r="F37" i="7"/>
  <c r="E37" i="7"/>
  <c r="D37" i="7"/>
  <c r="Q33" i="7"/>
  <c r="P33" i="7"/>
  <c r="O33" i="7"/>
  <c r="N33" i="7"/>
  <c r="M33" i="7"/>
  <c r="L33" i="7"/>
  <c r="K33" i="7"/>
  <c r="J33" i="7"/>
  <c r="I33" i="7"/>
  <c r="H33" i="7"/>
  <c r="G33" i="7"/>
  <c r="F33" i="7"/>
  <c r="E33" i="7"/>
  <c r="D33" i="7"/>
  <c r="Q11" i="7"/>
  <c r="P11" i="7"/>
  <c r="O11" i="7"/>
  <c r="N11" i="7"/>
  <c r="M11" i="7"/>
  <c r="L11" i="7"/>
  <c r="K11" i="7"/>
  <c r="J11" i="7"/>
  <c r="I11" i="7"/>
  <c r="H11" i="7"/>
  <c r="G11" i="7"/>
  <c r="F11" i="7"/>
  <c r="E11" i="7"/>
  <c r="D11" i="7"/>
  <c r="J44" i="7"/>
  <c r="D84" i="7"/>
  <c r="L84" i="7"/>
  <c r="G44" i="7"/>
  <c r="O44" i="7"/>
  <c r="E84" i="7"/>
  <c r="M84" i="7"/>
  <c r="H44" i="7"/>
  <c r="Q44" i="7"/>
  <c r="K84" i="7"/>
  <c r="P44" i="7"/>
  <c r="J84" i="7"/>
  <c r="I44" i="7"/>
  <c r="F84" i="7"/>
  <c r="O84" i="7"/>
  <c r="H84" i="7"/>
  <c r="P84" i="7"/>
  <c r="I84" i="7"/>
  <c r="Q84" i="7"/>
  <c r="N84" i="7"/>
  <c r="G84" i="7"/>
  <c r="D44" i="7"/>
  <c r="L44" i="7"/>
  <c r="K44" i="7"/>
  <c r="E44" i="7"/>
  <c r="M44" i="7"/>
  <c r="F44" i="7"/>
  <c r="N44" i="7"/>
  <c r="P36" i="4"/>
  <c r="O36" i="4"/>
  <c r="N36" i="4"/>
  <c r="M36" i="4"/>
  <c r="L36" i="4"/>
  <c r="K36" i="4"/>
  <c r="J36" i="4"/>
  <c r="I36" i="4"/>
  <c r="H36" i="4"/>
  <c r="G36" i="4"/>
  <c r="F36" i="4"/>
  <c r="E36" i="4"/>
  <c r="D36" i="4"/>
  <c r="S30" i="4"/>
  <c r="R30" i="4"/>
  <c r="S9" i="4"/>
  <c r="R9" i="4"/>
  <c r="S8" i="4"/>
  <c r="R8" i="4"/>
  <c r="S29" i="3"/>
  <c r="R29" i="3"/>
  <c r="P29" i="3"/>
  <c r="O29" i="3"/>
  <c r="N29" i="3"/>
  <c r="M29" i="3"/>
  <c r="L29" i="3"/>
  <c r="K29" i="3"/>
  <c r="J29" i="3"/>
  <c r="I29" i="3"/>
  <c r="H29" i="3"/>
  <c r="G29" i="3"/>
  <c r="F29" i="3"/>
  <c r="E29" i="3"/>
  <c r="D29" i="3"/>
  <c r="C29" i="3"/>
  <c r="I11" i="2"/>
  <c r="H11" i="2"/>
  <c r="G11" i="2"/>
  <c r="F11" i="2"/>
  <c r="E11" i="2"/>
  <c r="D11" i="2"/>
  <c r="D21" i="2"/>
  <c r="C6" i="4" l="1"/>
</calcChain>
</file>

<file path=xl/comments1.xml><?xml version="1.0" encoding="utf-8"?>
<comments xmlns="http://schemas.openxmlformats.org/spreadsheetml/2006/main">
  <authors>
    <author>edito</author>
  </authors>
  <commentList>
    <comment ref="J8" authorId="0" shapeId="0">
      <text>
        <r>
          <rPr>
            <b/>
            <sz val="8"/>
            <color indexed="81"/>
            <rFont val="Tahoma"/>
            <family val="2"/>
          </rPr>
          <t>EDMC:</t>
        </r>
        <r>
          <rPr>
            <sz val="8"/>
            <color indexed="81"/>
            <rFont val="Tahoma"/>
            <family val="2"/>
          </rPr>
          <t xml:space="preserve">
Green colored cells are output of the transformation sector. If there are reported values in these cells, there should be input numbers in Table 3 of this questionnaire. Please take note of the output/input ratio when filling in these cells.</t>
        </r>
      </text>
    </comment>
    <comment ref="N13" authorId="0" shapeId="0">
      <text>
        <r>
          <rPr>
            <b/>
            <sz val="8"/>
            <color indexed="81"/>
            <rFont val="Tahoma"/>
            <family val="2"/>
          </rPr>
          <t>EDMC:</t>
        </r>
        <r>
          <rPr>
            <sz val="8"/>
            <color indexed="81"/>
            <rFont val="Tahoma"/>
            <family val="2"/>
          </rPr>
          <t xml:space="preserve">
a number reported here means that there should be an entry in Table 3, cells C10 to S10 of the Oil Questionnaire.</t>
        </r>
      </text>
    </comment>
  </commentList>
</comments>
</file>

<file path=xl/comments2.xml><?xml version="1.0" encoding="utf-8"?>
<comments xmlns="http://schemas.openxmlformats.org/spreadsheetml/2006/main">
  <authors>
    <author>edito</author>
  </authors>
  <commentList>
    <comment ref="A8" authorId="0" shapeId="0">
      <text>
        <r>
          <rPr>
            <b/>
            <sz val="8"/>
            <color indexed="81"/>
            <rFont val="Tahoma"/>
            <family val="2"/>
          </rPr>
          <t xml:space="preserve">EDMC:
</t>
        </r>
        <r>
          <rPr>
            <sz val="8"/>
            <color indexed="81"/>
            <rFont val="Tahoma"/>
            <family val="2"/>
          </rPr>
          <t xml:space="preserve">when there are values reported in this sector, there should be output values reported in Table 1 of this questionnaire or electricity and heat output in the Electricity and Heat Questionnaire, and/or petroleum products in the oil questionnaire
</t>
        </r>
      </text>
    </comment>
    <comment ref="A12" authorId="0" shapeId="0">
      <text>
        <r>
          <rPr>
            <b/>
            <sz val="8"/>
            <color indexed="81"/>
            <rFont val="Tahoma"/>
            <family val="2"/>
          </rPr>
          <t>EDMC:</t>
        </r>
        <r>
          <rPr>
            <sz val="8"/>
            <color indexed="81"/>
            <rFont val="Tahoma"/>
            <family val="2"/>
          </rPr>
          <t xml:space="preserve">
Data reported in this row should be the amount of the products that are used as feedstock for blending to reticulated natural gas</t>
        </r>
      </text>
    </comment>
    <comment ref="A13" authorId="0" shapeId="0">
      <text>
        <r>
          <rPr>
            <b/>
            <sz val="8"/>
            <color indexed="81"/>
            <rFont val="Tahoma"/>
            <family val="2"/>
          </rPr>
          <t xml:space="preserve">EDMC:
</t>
        </r>
        <r>
          <rPr>
            <sz val="8"/>
            <color indexed="81"/>
            <rFont val="Tahoma"/>
            <family val="2"/>
          </rPr>
          <t xml:space="preserve">Page 105 of the Energy Statistics Manual published by IEA, which the CA uses as reference in view of harmonization of definitions with IEA, states: "In the absence of detailed statistics from Iron and Steel industry, all blast furnace gas and coke oven gas used in blast furnaces should be considered as energy sector use; all cokes, coals and oils should be treated as trnasformation use in the Blast Furnaces
</t>
        </r>
      </text>
    </comment>
    <comment ref="A16" authorId="0" shapeId="0">
      <text>
        <r>
          <rPr>
            <b/>
            <sz val="8"/>
            <color indexed="81"/>
            <rFont val="Tahoma"/>
            <family val="2"/>
          </rPr>
          <t>EDMC:</t>
        </r>
        <r>
          <rPr>
            <sz val="8"/>
            <color indexed="81"/>
            <rFont val="Tahoma"/>
            <family val="2"/>
          </rPr>
          <t xml:space="preserve">
Values reported here should be the same as those reported in Table 3 of the Electricity and Heat questionnaires.</t>
        </r>
      </text>
    </comment>
    <comment ref="A17" authorId="0" shapeId="0">
      <text>
        <r>
          <rPr>
            <b/>
            <sz val="8"/>
            <color indexed="81"/>
            <rFont val="Tahoma"/>
            <family val="2"/>
          </rPr>
          <t>EDMC:</t>
        </r>
        <r>
          <rPr>
            <sz val="8"/>
            <color indexed="81"/>
            <rFont val="Tahoma"/>
            <family val="2"/>
          </rPr>
          <t xml:space="preserve">
Values reported here should be the same as those reported in Table 3 of the Electricity and Heat questionnaires.</t>
        </r>
      </text>
    </comment>
    <comment ref="A18" authorId="0" shapeId="0">
      <text>
        <r>
          <rPr>
            <b/>
            <sz val="8"/>
            <color indexed="81"/>
            <rFont val="Tahoma"/>
            <family val="2"/>
          </rPr>
          <t>EDMC:</t>
        </r>
        <r>
          <rPr>
            <sz val="8"/>
            <color indexed="81"/>
            <rFont val="Tahoma"/>
            <family val="2"/>
          </rPr>
          <t xml:space="preserve">
Values reported here should be the same as those reported in Table 3 of the Electricity and Heat questionnaires.</t>
        </r>
      </text>
    </comment>
    <comment ref="A21" authorId="0" shapeId="0">
      <text>
        <r>
          <rPr>
            <b/>
            <sz val="8"/>
            <color indexed="81"/>
            <rFont val="Tahoma"/>
            <family val="2"/>
          </rPr>
          <t>EDMC:
Values reported here should be the same as those reported in Table 3 of the Electricity and Heat questionnaires.</t>
        </r>
        <r>
          <rPr>
            <sz val="8"/>
            <color indexed="81"/>
            <rFont val="Tahoma"/>
            <family val="2"/>
          </rPr>
          <t xml:space="preserve">
</t>
        </r>
      </text>
    </comment>
    <comment ref="A22" authorId="0" shapeId="0">
      <text>
        <r>
          <rPr>
            <b/>
            <sz val="8"/>
            <color indexed="81"/>
            <rFont val="Tahoma"/>
            <family val="2"/>
          </rPr>
          <t>EDMC:
Values reported here should be the same as those reported in Table 3 of the Electricity and Heat questionnaires.</t>
        </r>
        <r>
          <rPr>
            <sz val="8"/>
            <color indexed="81"/>
            <rFont val="Tahoma"/>
            <family val="2"/>
          </rPr>
          <t xml:space="preserve">
</t>
        </r>
      </text>
    </comment>
    <comment ref="A23" authorId="0" shapeId="0">
      <text>
        <r>
          <rPr>
            <b/>
            <sz val="8"/>
            <color indexed="81"/>
            <rFont val="Tahoma"/>
            <family val="2"/>
          </rPr>
          <t>EDMC:
Values reported here should be the same as those reported in Table 3 of the Electricity and Heat questionnaires.</t>
        </r>
        <r>
          <rPr>
            <sz val="8"/>
            <color indexed="81"/>
            <rFont val="Tahoma"/>
            <family val="2"/>
          </rPr>
          <t xml:space="preserve">
</t>
        </r>
      </text>
    </comment>
    <comment ref="A36" authorId="0" shapeId="0">
      <text>
        <r>
          <rPr>
            <b/>
            <sz val="8"/>
            <color indexed="81"/>
            <rFont val="Tahoma"/>
            <family val="2"/>
          </rPr>
          <t xml:space="preserve">EDMC:
</t>
        </r>
        <r>
          <rPr>
            <sz val="8"/>
            <color indexed="81"/>
            <rFont val="Tahoma"/>
            <family val="2"/>
          </rPr>
          <t xml:space="preserve">Page 105 of the Energy Statistics Manual published by IEA, which the CA uses as reference in view of harmonization of definitions with IEA, states: "In the absence of detailed statistics from Iron and Steel industry, all blast furnace gas and coke oven gas used in blast furnaces should be considered as energy sector use; all cokes, coals and oils should be treated as trnasformation use in the Blast Furnaces
</t>
        </r>
      </text>
    </comment>
  </commentList>
</comments>
</file>

<file path=xl/comments3.xml><?xml version="1.0" encoding="utf-8"?>
<comments xmlns="http://schemas.openxmlformats.org/spreadsheetml/2006/main">
  <authors>
    <author>edito</author>
  </authors>
  <commentList>
    <comment ref="A10" authorId="0" shapeId="0">
      <text>
        <r>
          <rPr>
            <b/>
            <sz val="8"/>
            <color indexed="81"/>
            <rFont val="Tahoma"/>
            <family val="2"/>
          </rPr>
          <t>EDMC:</t>
        </r>
        <r>
          <rPr>
            <sz val="8"/>
            <color indexed="81"/>
            <rFont val="Tahoma"/>
            <family val="2"/>
          </rPr>
          <t xml:space="preserve">
Page 105 of the Energy Statistics Manual published by IEA, which the CA uses as reference in view of harmonization of definitions with IEA, states: "In the absence of detailed statistics from Iron and Steel industry, all blast furnace gas and coke oven gas used in blast furnaces should be considered as energy sector use; all cokes, coals and oils should be treated as trnasformation use in the Blast Furnaces</t>
        </r>
      </text>
    </comment>
  </commentList>
</comments>
</file>

<file path=xl/comments4.xml><?xml version="1.0" encoding="utf-8"?>
<comments xmlns="http://schemas.openxmlformats.org/spreadsheetml/2006/main">
  <authors>
    <author>Edito Barcelona</author>
  </authors>
  <commentList>
    <comment ref="A14" authorId="0" shapeId="0">
      <text>
        <r>
          <rPr>
            <b/>
            <sz val="8"/>
            <color indexed="81"/>
            <rFont val="Tahoma"/>
            <family val="2"/>
          </rPr>
          <t>Edito Barcelona:</t>
        </r>
        <r>
          <rPr>
            <sz val="8"/>
            <color indexed="81"/>
            <rFont val="Tahoma"/>
            <family val="2"/>
          </rPr>
          <t xml:space="preserve">
MAP means Main Activity Producer</t>
        </r>
      </text>
    </comment>
    <comment ref="A15" authorId="0" shapeId="0">
      <text>
        <r>
          <rPr>
            <b/>
            <sz val="8"/>
            <color indexed="81"/>
            <rFont val="Tahoma"/>
            <family val="2"/>
          </rPr>
          <t>Edito Barcelona:</t>
        </r>
        <r>
          <rPr>
            <sz val="8"/>
            <color indexed="81"/>
            <rFont val="Tahoma"/>
            <family val="2"/>
          </rPr>
          <t xml:space="preserve">
CHP means combined heat and power plants</t>
        </r>
      </text>
    </comment>
    <comment ref="A17" authorId="0" shapeId="0">
      <text>
        <r>
          <rPr>
            <b/>
            <sz val="8"/>
            <color indexed="81"/>
            <rFont val="Tahoma"/>
            <family val="2"/>
          </rPr>
          <t>Edito Barcelona:</t>
        </r>
        <r>
          <rPr>
            <sz val="8"/>
            <color indexed="81"/>
            <rFont val="Tahoma"/>
            <family val="2"/>
          </rPr>
          <t xml:space="preserve">
AP means Autoproducer</t>
        </r>
      </text>
    </comment>
  </commentList>
</comments>
</file>

<file path=xl/sharedStrings.xml><?xml version="1.0" encoding="utf-8"?>
<sst xmlns="http://schemas.openxmlformats.org/spreadsheetml/2006/main" count="557" uniqueCount="280">
  <si>
    <t>Please fill in the following information.</t>
    <phoneticPr fontId="0"/>
  </si>
  <si>
    <t>Year:</t>
    <phoneticPr fontId="0"/>
  </si>
  <si>
    <t>Name of contact person:</t>
    <phoneticPr fontId="0"/>
  </si>
  <si>
    <t>Organization:</t>
    <phoneticPr fontId="0"/>
  </si>
  <si>
    <t>Date:</t>
    <phoneticPr fontId="0"/>
  </si>
  <si>
    <t>The Coordinating Agency for Expert Group on Energy Data Analysis</t>
    <phoneticPr fontId="0"/>
  </si>
  <si>
    <t>A</t>
    <phoneticPr fontId="0"/>
  </si>
  <si>
    <t>B</t>
    <phoneticPr fontId="0"/>
  </si>
  <si>
    <t>C</t>
    <phoneticPr fontId="0"/>
  </si>
  <si>
    <t>D</t>
    <phoneticPr fontId="0"/>
  </si>
  <si>
    <t>E</t>
    <phoneticPr fontId="0"/>
  </si>
  <si>
    <t>F</t>
    <phoneticPr fontId="0"/>
  </si>
  <si>
    <t>G</t>
    <phoneticPr fontId="0"/>
  </si>
  <si>
    <t>H</t>
    <phoneticPr fontId="0"/>
  </si>
  <si>
    <t>I</t>
    <phoneticPr fontId="0"/>
  </si>
  <si>
    <t>J</t>
    <phoneticPr fontId="0"/>
  </si>
  <si>
    <t>K</t>
    <phoneticPr fontId="0"/>
  </si>
  <si>
    <t>L</t>
    <phoneticPr fontId="0"/>
  </si>
  <si>
    <t>M</t>
    <phoneticPr fontId="0"/>
  </si>
  <si>
    <t>N</t>
    <phoneticPr fontId="0"/>
  </si>
  <si>
    <r>
      <t>Production</t>
    </r>
    <r>
      <rPr>
        <b/>
        <vertAlign val="superscript"/>
        <sz val="11"/>
        <rFont val="Times New Roman"/>
        <family val="1"/>
      </rPr>
      <t>1</t>
    </r>
  </si>
  <si>
    <t>+</t>
    <phoneticPr fontId="0"/>
  </si>
  <si>
    <r>
      <t xml:space="preserve">  of which: underground</t>
    </r>
    <r>
      <rPr>
        <vertAlign val="superscript"/>
        <sz val="11"/>
        <rFont val="Times New Roman"/>
        <family val="1"/>
      </rPr>
      <t>2</t>
    </r>
  </si>
  <si>
    <r>
      <t xml:space="preserve">  of which: surface</t>
    </r>
    <r>
      <rPr>
        <vertAlign val="superscript"/>
        <sz val="11"/>
        <rFont val="Times New Roman"/>
        <family val="1"/>
      </rPr>
      <t>3</t>
    </r>
  </si>
  <si>
    <r>
      <t xml:space="preserve">  of which: recovered slurries</t>
    </r>
    <r>
      <rPr>
        <vertAlign val="superscript"/>
        <sz val="11"/>
        <rFont val="Times New Roman"/>
        <family val="1"/>
      </rPr>
      <t>4</t>
    </r>
  </si>
  <si>
    <t>Imports</t>
    <phoneticPr fontId="0"/>
  </si>
  <si>
    <t>Exports</t>
    <phoneticPr fontId="0"/>
  </si>
  <si>
    <t>-</t>
    <phoneticPr fontId="0"/>
  </si>
  <si>
    <t>+/-</t>
    <phoneticPr fontId="0"/>
  </si>
  <si>
    <t>Statistical Differences, 11-13</t>
    <phoneticPr fontId="0"/>
  </si>
  <si>
    <t>Total stock on national territory - Opening</t>
  </si>
  <si>
    <t>Total stock on national territory - Closing</t>
    <phoneticPr fontId="0"/>
  </si>
  <si>
    <t>HS codes</t>
    <phoneticPr fontId="0"/>
  </si>
  <si>
    <t>270210
270220</t>
    <phoneticPr fontId="0"/>
  </si>
  <si>
    <t>1. This refers to both primary energy production and secondary fuel production. Indigenous production of primary coal products and outputs in transformation should be reported here.</t>
    <phoneticPr fontId="0"/>
  </si>
  <si>
    <t>2. Refers to production from underground mining.</t>
    <phoneticPr fontId="0"/>
  </si>
  <si>
    <t>3. Refers to production from surface or open-cast mining.</t>
    <phoneticPr fontId="0"/>
  </si>
  <si>
    <t>4. These are slurries, middlings and other coal products recovered from waste piles and other waste receptacles.</t>
    <phoneticPr fontId="0"/>
  </si>
  <si>
    <t xml:space="preserve">Sub-bituminous Coal </t>
  </si>
  <si>
    <t>O</t>
    <phoneticPr fontId="0"/>
  </si>
  <si>
    <t>P</t>
    <phoneticPr fontId="0"/>
  </si>
  <si>
    <t>TOTAL TRANSFORMATION SECTOR</t>
    <phoneticPr fontId="0"/>
  </si>
  <si>
    <t xml:space="preserve">  Patent fuel plants</t>
    <phoneticPr fontId="0"/>
  </si>
  <si>
    <t xml:space="preserve">  Coke ovens</t>
    <phoneticPr fontId="0"/>
  </si>
  <si>
    <t xml:space="preserve">  Gas works plants</t>
    <phoneticPr fontId="0"/>
  </si>
  <si>
    <t xml:space="preserve">  Blast furnaces</t>
    <phoneticPr fontId="0"/>
  </si>
  <si>
    <t xml:space="preserve">  BKB/PB plants</t>
    <phoneticPr fontId="0"/>
  </si>
  <si>
    <t xml:space="preserve">     Electricity plants</t>
    <phoneticPr fontId="0"/>
  </si>
  <si>
    <t xml:space="preserve">     CHP plants</t>
    <phoneticPr fontId="0"/>
  </si>
  <si>
    <t xml:space="preserve">     Heat plants</t>
    <phoneticPr fontId="0"/>
  </si>
  <si>
    <t xml:space="preserve">  Autoproducers</t>
    <phoneticPr fontId="0"/>
  </si>
  <si>
    <t>TOTAL ENERGY SECTOR</t>
    <phoneticPr fontId="0"/>
  </si>
  <si>
    <t xml:space="preserve">  Coal mines</t>
    <phoneticPr fontId="0"/>
  </si>
  <si>
    <t xml:space="preserve">  Petroleum refineries</t>
    <phoneticPr fontId="0"/>
  </si>
  <si>
    <t xml:space="preserve">  Electricity, CHP and heat plants</t>
    <phoneticPr fontId="0"/>
  </si>
  <si>
    <t xml:space="preserve">  Not elsewhere specified</t>
  </si>
  <si>
    <t xml:space="preserve">  Distribution losses</t>
    <phoneticPr fontId="0"/>
  </si>
  <si>
    <t>1. Data reported in this table are quantities of coal and coal products used as inputs in energy transformation and energy sector use only.  Outputs in transformation are reported in Table 1. Please note that all inputs should be entered as positive numbers.</t>
    <phoneticPr fontId="0"/>
  </si>
  <si>
    <t>2. Report the quantity of gases produced from coal and coal products blended with natural gas in natural gas blending plants.  Manufactured coal gas distributed to end-users are to be reported as Gas Works Gas.</t>
    <phoneticPr fontId="0"/>
  </si>
  <si>
    <t>P.3</t>
    <phoneticPr fontId="0"/>
  </si>
  <si>
    <t>TOTAL INDUSTRY SECTOR</t>
    <phoneticPr fontId="0"/>
  </si>
  <si>
    <t xml:space="preserve">  Iron and steel</t>
    <phoneticPr fontId="0"/>
  </si>
  <si>
    <t xml:space="preserve">  Chemical and petrochemical</t>
    <phoneticPr fontId="0"/>
  </si>
  <si>
    <t xml:space="preserve">  Non-ferrous metals</t>
  </si>
  <si>
    <t xml:space="preserve">  Non-metallic minerals</t>
    <phoneticPr fontId="0"/>
  </si>
  <si>
    <t xml:space="preserve">  Transport equipment</t>
  </si>
  <si>
    <t xml:space="preserve">  Machinery</t>
    <phoneticPr fontId="0"/>
  </si>
  <si>
    <t xml:space="preserve">  Mining and quarrying</t>
    <phoneticPr fontId="0"/>
  </si>
  <si>
    <t xml:space="preserve">  Food, beverages and tobacco</t>
    <phoneticPr fontId="0"/>
  </si>
  <si>
    <t xml:space="preserve">  Pulp, paper and print</t>
    <phoneticPr fontId="0"/>
  </si>
  <si>
    <t xml:space="preserve">  Wood and wood products</t>
    <phoneticPr fontId="0"/>
  </si>
  <si>
    <t xml:space="preserve">  Construction</t>
    <phoneticPr fontId="0"/>
  </si>
  <si>
    <t xml:space="preserve">  Textile and leather</t>
    <phoneticPr fontId="0"/>
  </si>
  <si>
    <t xml:space="preserve">  Not elsewhere specified</t>
    <phoneticPr fontId="0"/>
  </si>
  <si>
    <t>TOTAL TRANSPORT SECTOR</t>
    <phoneticPr fontId="0"/>
  </si>
  <si>
    <t xml:space="preserve">  Road</t>
    <phoneticPr fontId="0"/>
  </si>
  <si>
    <t xml:space="preserve">  Rail</t>
    <phoneticPr fontId="0"/>
  </si>
  <si>
    <t xml:space="preserve">  Inland waterways</t>
    <phoneticPr fontId="0"/>
  </si>
  <si>
    <t xml:space="preserve">  Pipeline transport</t>
    <phoneticPr fontId="0"/>
  </si>
  <si>
    <t>TOTAL OTHER SECTOR</t>
    <phoneticPr fontId="0"/>
  </si>
  <si>
    <t xml:space="preserve">  Commercial and public services</t>
    <phoneticPr fontId="0"/>
  </si>
  <si>
    <t xml:space="preserve">  Residential</t>
    <phoneticPr fontId="0"/>
  </si>
  <si>
    <t xml:space="preserve">  Agriculture</t>
    <phoneticPr fontId="0"/>
  </si>
  <si>
    <t xml:space="preserve">  Fishing</t>
    <phoneticPr fontId="0"/>
  </si>
  <si>
    <r>
      <t>TOTAL NON-ENERGY USE</t>
    </r>
    <r>
      <rPr>
        <b/>
        <vertAlign val="superscript"/>
        <sz val="11"/>
        <rFont val="Times New Roman"/>
        <family val="1"/>
      </rPr>
      <t>2</t>
    </r>
  </si>
  <si>
    <t>P.4</t>
    <phoneticPr fontId="1"/>
  </si>
  <si>
    <t>Anthracite</t>
    <phoneticPr fontId="1"/>
  </si>
  <si>
    <t>Other bituminous coal</t>
    <phoneticPr fontId="1"/>
  </si>
  <si>
    <t>Lignite</t>
    <phoneticPr fontId="1"/>
  </si>
  <si>
    <t>Peat</t>
    <phoneticPr fontId="1"/>
  </si>
  <si>
    <t>BKB/PB</t>
    <phoneticPr fontId="1"/>
  </si>
  <si>
    <r>
      <t>kcal/m</t>
    </r>
    <r>
      <rPr>
        <vertAlign val="superscript"/>
        <sz val="11"/>
        <rFont val="Times New Roman"/>
        <family val="1"/>
      </rPr>
      <t>3</t>
    </r>
  </si>
  <si>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</si>
  <si>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</si>
  <si>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</si>
  <si>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</si>
  <si>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</si>
  <si>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</si>
  <si>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</si>
  <si>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</si>
  <si>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</si>
  <si>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</si>
  <si>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</si>
  <si>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</si>
  <si>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</si>
  <si>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</si>
  <si>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Production</t>
    <phoneticPr fontId="1"/>
  </si>
  <si>
    <t>from other sources</t>
  </si>
  <si>
    <t>Imports</t>
    <phoneticPr fontId="1"/>
  </si>
  <si>
    <t>Exports</t>
    <phoneticPr fontId="1"/>
  </si>
  <si>
    <t>Used in coke ovens</t>
    <phoneticPr fontId="1"/>
  </si>
  <si>
    <t>Used in blast furnaces</t>
    <phoneticPr fontId="1"/>
  </si>
  <si>
    <t>Used in AP CHP</t>
  </si>
  <si>
    <t>Used in industry</t>
    <phoneticPr fontId="1"/>
  </si>
  <si>
    <t>Used for other uses</t>
  </si>
  <si>
    <t>Average</t>
    <phoneticPr fontId="1"/>
  </si>
  <si>
    <t>Coking coal</t>
  </si>
  <si>
    <t>Patent fuel</t>
  </si>
  <si>
    <t>Coke oven coke</t>
  </si>
  <si>
    <t>Coal tar</t>
  </si>
  <si>
    <t>Gas works gas</t>
  </si>
  <si>
    <t>Coke oven gas</t>
  </si>
  <si>
    <t>Blast furnace gas</t>
  </si>
  <si>
    <t>Primary fuels</t>
  </si>
  <si>
    <t>Secondary fuels</t>
  </si>
  <si>
    <t>APEC-ASEAN joint format for annual coal data</t>
  </si>
  <si>
    <t>Member economy name:</t>
  </si>
  <si>
    <t>APEC-ASEAN joint format for annual energy data</t>
  </si>
  <si>
    <t>Email address:</t>
  </si>
  <si>
    <t>Energy Statistics and Training Office</t>
  </si>
  <si>
    <t>Asia Pacific Energy Research Centre</t>
  </si>
  <si>
    <t>From other sources</t>
  </si>
  <si>
    <t>International marine bunkers</t>
  </si>
  <si>
    <t>GROSS INLAND DELIVERIES (calculated from 1 to 10)</t>
  </si>
  <si>
    <t>Supply  (Table 1)</t>
  </si>
  <si>
    <r>
      <t>Transformation and energy sector (Table 2)</t>
    </r>
    <r>
      <rPr>
        <b/>
        <vertAlign val="superscript"/>
        <sz val="20"/>
        <rFont val="Times New Roman"/>
        <family val="1"/>
      </rPr>
      <t>1</t>
    </r>
  </si>
  <si>
    <t>Final consumption (Table 3)</t>
  </si>
  <si>
    <r>
      <t>Gross calorific values</t>
    </r>
    <r>
      <rPr>
        <b/>
        <vertAlign val="superscript"/>
        <sz val="20"/>
        <rFont val="Times New Roman"/>
        <family val="1"/>
      </rPr>
      <t>1</t>
    </r>
    <r>
      <rPr>
        <b/>
        <sz val="20"/>
        <rFont val="Times New Roman"/>
        <family val="1"/>
      </rPr>
      <t xml:space="preserve"> (Table 4a)</t>
    </r>
  </si>
  <si>
    <r>
      <t xml:space="preserve">  Natural gas blending plants</t>
    </r>
    <r>
      <rPr>
        <vertAlign val="superscript"/>
        <sz val="11"/>
        <rFont val="Times New Roman"/>
        <family val="1"/>
      </rPr>
      <t>2</t>
    </r>
  </si>
  <si>
    <t xml:space="preserve">  Main activity producer</t>
  </si>
  <si>
    <t xml:space="preserve">  Petrochemical industry</t>
  </si>
  <si>
    <t xml:space="preserve">  Petroleum refineries</t>
  </si>
  <si>
    <t xml:space="preserve">  Gas-to-liquid plants</t>
  </si>
  <si>
    <t xml:space="preserve">  Liquefaction plants (coal to oil)</t>
  </si>
  <si>
    <t xml:space="preserve"> Oil and gas extraction</t>
  </si>
  <si>
    <t xml:space="preserve">  Natural gas blending plants</t>
  </si>
  <si>
    <t>Non energy use (solid)</t>
  </si>
  <si>
    <t>Non energy use (gases)</t>
  </si>
  <si>
    <t xml:space="preserve"> Domestic air transport</t>
  </si>
  <si>
    <t>Industry, transformation and energy sector</t>
  </si>
  <si>
    <t xml:space="preserve"> of which: chemical (incl. petrochemical.)</t>
  </si>
  <si>
    <t>Transport sector</t>
  </si>
  <si>
    <t>Other sector</t>
  </si>
  <si>
    <r>
      <t>Net calorific values</t>
    </r>
    <r>
      <rPr>
        <b/>
        <sz val="20"/>
        <rFont val="Times New Roman"/>
        <family val="1"/>
      </rPr>
      <t xml:space="preserve"> (Table 4b)</t>
    </r>
  </si>
  <si>
    <r>
      <t>Used in MAP CHP</t>
    </r>
    <r>
      <rPr>
        <vertAlign val="superscript"/>
        <sz val="11"/>
        <rFont val="Times New Roman"/>
        <family val="1"/>
      </rPr>
      <t>3</t>
    </r>
  </si>
  <si>
    <r>
      <t>Used in MAP</t>
    </r>
    <r>
      <rPr>
        <vertAlign val="superscript"/>
        <sz val="11"/>
        <rFont val="Times New Roman"/>
        <family val="1"/>
      </rPr>
      <t>2</t>
    </r>
    <r>
      <rPr>
        <sz val="11"/>
        <rFont val="Times New Roman"/>
        <family val="1"/>
      </rPr>
      <t xml:space="preserve"> electricity plants</t>
    </r>
  </si>
  <si>
    <t>Used in MAP heat plants</t>
  </si>
  <si>
    <r>
      <t>Used in AP</t>
    </r>
    <r>
      <rPr>
        <vertAlign val="superscript"/>
        <sz val="11"/>
        <rFont val="Times New Roman"/>
        <family val="1"/>
      </rPr>
      <t>4</t>
    </r>
    <r>
      <rPr>
        <sz val="11"/>
        <rFont val="Times New Roman"/>
        <family val="1"/>
      </rPr>
      <t xml:space="preserve"> electricity plants</t>
    </r>
  </si>
  <si>
    <t>Used in AP heat plants</t>
  </si>
  <si>
    <r>
      <t xml:space="preserve">1. In cases of different calorific values of coal and coal products in the same category, </t>
    </r>
    <r>
      <rPr>
        <b/>
        <sz val="9"/>
        <color indexed="12"/>
        <rFont val="Times New Roman"/>
        <family val="1"/>
      </rPr>
      <t>please report the weighted average</t>
    </r>
    <r>
      <rPr>
        <sz val="9"/>
        <color indexed="12"/>
        <rFont val="Times New Roman"/>
        <family val="1"/>
      </rPr>
      <t>. The calorific values should be expressed in (MJ/tonne) and should represent the calorific values for the fuels used in their conditions as supplied and as used, page 110, Energy Statistics Manual of IEA. APEC however requires that CVs should be reported in kcal/kg.</t>
    </r>
  </si>
  <si>
    <t>2. MAP means "main activity producer"</t>
  </si>
  <si>
    <t>3. CHP means "combined heat and power"</t>
  </si>
  <si>
    <t>4. AP means "auto-producer"</t>
  </si>
  <si>
    <t>1000 metric tons</t>
  </si>
  <si>
    <r>
      <t xml:space="preserve">  of which: from natural gas</t>
    </r>
    <r>
      <rPr>
        <vertAlign val="superscript"/>
        <sz val="11"/>
        <rFont val="Times New Roman"/>
        <family val="1"/>
      </rPr>
      <t>6</t>
    </r>
    <r>
      <rPr>
        <sz val="11"/>
        <color theme="1"/>
        <rFont val="Calibri"/>
        <family val="2"/>
        <scheme val="minor"/>
      </rPr>
      <t/>
    </r>
  </si>
  <si>
    <r>
      <t xml:space="preserve">  of which: from renewables</t>
    </r>
    <r>
      <rPr>
        <vertAlign val="superscript"/>
        <sz val="11"/>
        <rFont val="Times New Roman"/>
        <family val="1"/>
      </rPr>
      <t>7</t>
    </r>
    <r>
      <rPr>
        <sz val="11"/>
        <color theme="1"/>
        <rFont val="Calibri"/>
        <family val="2"/>
        <scheme val="minor"/>
      </rPr>
      <t/>
    </r>
  </si>
  <si>
    <r>
      <t xml:space="preserve">  of which: from other sources</t>
    </r>
    <r>
      <rPr>
        <vertAlign val="superscript"/>
        <sz val="11"/>
        <rFont val="Times New Roman"/>
        <family val="1"/>
      </rPr>
      <t>8</t>
    </r>
    <r>
      <rPr>
        <sz val="11"/>
        <color theme="1"/>
        <rFont val="Calibri"/>
        <family val="2"/>
        <scheme val="minor"/>
      </rPr>
      <t/>
    </r>
  </si>
  <si>
    <r>
      <t xml:space="preserve">  of which: from oil</t>
    </r>
    <r>
      <rPr>
        <vertAlign val="superscript"/>
        <sz val="11"/>
        <rFont val="Times New Roman"/>
        <family val="1"/>
      </rPr>
      <t>5</t>
    </r>
  </si>
  <si>
    <r>
      <t>GROSS INLAND DELIVERIES (observed)</t>
    </r>
    <r>
      <rPr>
        <b/>
        <vertAlign val="superscript"/>
        <sz val="11"/>
        <rFont val="Times New Roman"/>
        <family val="1"/>
      </rPr>
      <t>10</t>
    </r>
  </si>
  <si>
    <t>5. Report here the quantities of gas works gas produced from oil products.</t>
  </si>
  <si>
    <t>7. Report here the quantities of biogases blended with gas works gas.</t>
  </si>
  <si>
    <t>6. Report here the quantities of natural gas blended with gas works gas.</t>
  </si>
  <si>
    <t>8. Report here the quantities of gases from other sources blended with gas works gas.</t>
  </si>
  <si>
    <t xml:space="preserve">9. Stock change is calculated as  opening stocks - closing stocks. </t>
  </si>
  <si>
    <t>MMBTU (gross)</t>
  </si>
  <si>
    <t>TJ (gross)</t>
  </si>
  <si>
    <t>ktoe (gross)</t>
  </si>
  <si>
    <t>select unit</t>
  </si>
  <si>
    <t>kilocalories/kg</t>
  </si>
  <si>
    <t>kcal/kg</t>
  </si>
  <si>
    <t>megajoules/kg</t>
  </si>
  <si>
    <t>MJ/kg</t>
  </si>
  <si>
    <t>toe/ton</t>
  </si>
  <si>
    <t>ton of oil equivalent/metric ton</t>
  </si>
  <si>
    <t>ton of coal equivalent/metric ton</t>
  </si>
  <si>
    <t>BTU/pound</t>
  </si>
  <si>
    <t>tce/ton</t>
  </si>
  <si>
    <t>btu/lb</t>
  </si>
  <si>
    <t>Units and Conversion Factors</t>
  </si>
  <si>
    <r>
      <t>kilocalories/m</t>
    </r>
    <r>
      <rPr>
        <vertAlign val="superscript"/>
        <sz val="11"/>
        <rFont val="Times New Roman"/>
        <family val="1"/>
      </rPr>
      <t>3</t>
    </r>
  </si>
  <si>
    <r>
      <t>toe/m</t>
    </r>
    <r>
      <rPr>
        <vertAlign val="superscript"/>
        <sz val="11"/>
        <rFont val="Times New Roman"/>
        <family val="1"/>
      </rPr>
      <t>3</t>
    </r>
  </si>
  <si>
    <r>
      <t>tce/m</t>
    </r>
    <r>
      <rPr>
        <vertAlign val="superscript"/>
        <sz val="11"/>
        <rFont val="Times New Roman"/>
        <family val="1"/>
      </rPr>
      <t>3</t>
    </r>
  </si>
  <si>
    <r>
      <t>BTU/m</t>
    </r>
    <r>
      <rPr>
        <vertAlign val="superscript"/>
        <sz val="11"/>
        <rFont val="Times New Roman"/>
        <family val="1"/>
      </rPr>
      <t>3</t>
    </r>
  </si>
  <si>
    <r>
      <t>MJ/m</t>
    </r>
    <r>
      <rPr>
        <vertAlign val="superscript"/>
        <sz val="11"/>
        <rFont val="Times New Roman"/>
        <family val="1"/>
      </rPr>
      <t>3</t>
    </r>
  </si>
  <si>
    <r>
      <t>btu/m</t>
    </r>
    <r>
      <rPr>
        <vertAlign val="superscript"/>
        <sz val="11"/>
        <rFont val="Times New Roman"/>
        <family val="1"/>
      </rPr>
      <t>3</t>
    </r>
  </si>
  <si>
    <t>Imports by Origin:</t>
    <phoneticPr fontId="2"/>
  </si>
  <si>
    <t>Primary Fuels</t>
    <phoneticPr fontId="2"/>
  </si>
  <si>
    <t>Secondary Fuels</t>
    <phoneticPr fontId="2"/>
  </si>
  <si>
    <t>Coking Coal</t>
    <phoneticPr fontId="2"/>
  </si>
  <si>
    <t>Anthracite</t>
    <phoneticPr fontId="2"/>
  </si>
  <si>
    <t>Other bituminous coal</t>
    <phoneticPr fontId="2"/>
  </si>
  <si>
    <t>Lignite</t>
    <phoneticPr fontId="2"/>
  </si>
  <si>
    <t>Peat</t>
    <phoneticPr fontId="2"/>
  </si>
  <si>
    <t>Patent Fuel</t>
    <phoneticPr fontId="2"/>
  </si>
  <si>
    <t>Coke</t>
    <phoneticPr fontId="2"/>
  </si>
  <si>
    <t>Coal Tar</t>
    <phoneticPr fontId="2"/>
  </si>
  <si>
    <r>
      <t>BKB/PB</t>
    </r>
    <r>
      <rPr>
        <b/>
        <vertAlign val="superscript"/>
        <sz val="11"/>
        <rFont val="Times New Roman"/>
        <family val="1"/>
      </rPr>
      <t>6</t>
    </r>
  </si>
  <si>
    <t>Gas Works Gas</t>
    <phoneticPr fontId="2"/>
  </si>
  <si>
    <t>Coke Oven Gas</t>
    <phoneticPr fontId="2"/>
  </si>
  <si>
    <t>Blast furnace Gas</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</si>
  <si>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</si>
  <si>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</si>
  <si>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</si>
  <si>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</si>
  <si>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</si>
  <si>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</si>
  <si>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</si>
  <si>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</si>
  <si>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</si>
  <si>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</si>
  <si>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</si>
  <si>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</si>
  <si>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</si>
  <si>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</si>
  <si>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APEC Economies</t>
    <phoneticPr fontId="2"/>
  </si>
  <si>
    <t xml:space="preserve">   Australia</t>
    <phoneticPr fontId="2"/>
  </si>
  <si>
    <t xml:space="preserve">   Brunei Darussalam</t>
    <phoneticPr fontId="2"/>
  </si>
  <si>
    <t xml:space="preserve">   Canada</t>
    <phoneticPr fontId="2"/>
  </si>
  <si>
    <t xml:space="preserve">   Chile</t>
    <phoneticPr fontId="2"/>
  </si>
  <si>
    <t xml:space="preserve">   China</t>
    <phoneticPr fontId="2"/>
  </si>
  <si>
    <t xml:space="preserve">   Hong Kong, China</t>
    <phoneticPr fontId="2"/>
  </si>
  <si>
    <t xml:space="preserve">   Indonesia</t>
    <phoneticPr fontId="2"/>
  </si>
  <si>
    <t xml:space="preserve">   Japan</t>
    <phoneticPr fontId="2"/>
  </si>
  <si>
    <t xml:space="preserve">   Republic of Korea</t>
    <phoneticPr fontId="2"/>
  </si>
  <si>
    <t xml:space="preserve">   Malaysia</t>
    <phoneticPr fontId="2"/>
  </si>
  <si>
    <t xml:space="preserve">   Mexico</t>
    <phoneticPr fontId="2"/>
  </si>
  <si>
    <t xml:space="preserve">   New Zealand</t>
    <phoneticPr fontId="2"/>
  </si>
  <si>
    <t xml:space="preserve">   Papua New Guinea</t>
    <phoneticPr fontId="2"/>
  </si>
  <si>
    <t xml:space="preserve">   Peru</t>
    <phoneticPr fontId="2"/>
  </si>
  <si>
    <t xml:space="preserve">   Philippines</t>
    <phoneticPr fontId="2"/>
  </si>
  <si>
    <t xml:space="preserve">   Russian Federation</t>
    <phoneticPr fontId="2"/>
  </si>
  <si>
    <t xml:space="preserve">   Singapore</t>
    <phoneticPr fontId="2"/>
  </si>
  <si>
    <t xml:space="preserve">   Chinese Taipei</t>
    <phoneticPr fontId="2"/>
  </si>
  <si>
    <t xml:space="preserve">   Thailand</t>
    <phoneticPr fontId="2"/>
  </si>
  <si>
    <t xml:space="preserve">   United States of America</t>
    <phoneticPr fontId="2"/>
  </si>
  <si>
    <t xml:space="preserve">   Viet Nam</t>
    <phoneticPr fontId="2"/>
  </si>
  <si>
    <t>ASEAN (non-APEC) economies</t>
    <phoneticPr fontId="2"/>
  </si>
  <si>
    <t xml:space="preserve">   Myanmar</t>
    <phoneticPr fontId="2"/>
  </si>
  <si>
    <t xml:space="preserve">   Lao P.D.R</t>
    <phoneticPr fontId="2"/>
  </si>
  <si>
    <t xml:space="preserve">   Cambodia</t>
    <phoneticPr fontId="2"/>
  </si>
  <si>
    <t>Rest of the World</t>
    <phoneticPr fontId="2"/>
  </si>
  <si>
    <t xml:space="preserve">   Other Asia and Pacific</t>
    <phoneticPr fontId="2"/>
  </si>
  <si>
    <t xml:space="preserve">   Other Americas</t>
    <phoneticPr fontId="2"/>
  </si>
  <si>
    <t xml:space="preserve">   Europe &amp; Former Soviet Union (exclude Russia)</t>
    <phoneticPr fontId="2"/>
  </si>
  <si>
    <t xml:space="preserve">   Middle East</t>
    <phoneticPr fontId="2"/>
  </si>
  <si>
    <t xml:space="preserve">   Africa</t>
    <phoneticPr fontId="2"/>
  </si>
  <si>
    <t xml:space="preserve">   Unknown</t>
    <phoneticPr fontId="2"/>
  </si>
  <si>
    <t>Total</t>
    <phoneticPr fontId="2"/>
  </si>
  <si>
    <t>Exports by Destination:</t>
    <phoneticPr fontId="2"/>
  </si>
  <si>
    <t>Imports by origin / exports by destination</t>
  </si>
  <si>
    <t>The Institute of Energy Economics, Japan</t>
  </si>
  <si>
    <r>
      <t xml:space="preserve">Please send accomplished questionnaire to: </t>
    </r>
    <r>
      <rPr>
        <b/>
        <u/>
        <sz val="11"/>
        <rFont val="Times New Roman"/>
        <family val="1"/>
      </rPr>
      <t>esto@aperc.ieej.or.jp</t>
    </r>
  </si>
  <si>
    <r>
      <t>megajoules/m</t>
    </r>
    <r>
      <rPr>
        <vertAlign val="superscript"/>
        <sz val="11"/>
        <rFont val="Times New Roman"/>
        <family val="1"/>
      </rPr>
      <t>3</t>
    </r>
  </si>
  <si>
    <t>10^10 kilocalories</t>
  </si>
  <si>
    <t>terajoules</t>
  </si>
  <si>
    <t>ktoe</t>
  </si>
  <si>
    <t>10^10 kcal (gross)</t>
  </si>
  <si>
    <t>million BTU</t>
  </si>
  <si>
    <t>mmbtu (gross)</t>
  </si>
  <si>
    <t>thousand tons of coal equivalent</t>
  </si>
  <si>
    <t>ktce (gross)</t>
  </si>
  <si>
    <t>Coal questionnaire</t>
  </si>
  <si>
    <r>
      <t>Stock change (opening-closing)</t>
    </r>
    <r>
      <rPr>
        <b/>
        <vertAlign val="superscript"/>
        <sz val="11"/>
        <rFont val="Times New Roman"/>
        <family val="1"/>
      </rPr>
      <t>9</t>
    </r>
  </si>
  <si>
    <t>Other recovered gases</t>
  </si>
  <si>
    <t>Other recovered gases</t>
    <phoneticPr fontId="35"/>
  </si>
  <si>
    <t>2. Report here the final consumption for non-energy purposes like coal used as feedstock for ammonia production in Chemical industry.</t>
    <phoneticPr fontId="0"/>
  </si>
  <si>
    <t xml:space="preserve">1. Final consumption should not include non-energy uses.  </t>
    <phoneticPr fontId="35"/>
  </si>
  <si>
    <t>10. This is the sum of inputs to transformation, energy sector use, final energy consumption and non-energy use.</t>
    <phoneticPr fontId="35"/>
  </si>
  <si>
    <r>
      <t>FINAL ENERGY CONSUMPTION</t>
    </r>
    <r>
      <rPr>
        <b/>
        <vertAlign val="superscript"/>
        <sz val="11"/>
        <rFont val="Times New Roman"/>
        <family val="1"/>
      </rPr>
      <t>1</t>
    </r>
    <phoneticPr fontId="35"/>
  </si>
  <si>
    <t xml:space="preserve">     District Cooling Plants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</si>
</sst>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3409]mmmm\ dd\,\ yyyy;@"/>
  </numFmts>
  <fonts count="36">
    <font>
      <sz val="11"/>
      <color theme="1"/>
      <name val="Calibri"/>
      <family val="2"/>
      <scheme val="minor"/>
    </font>
    <font>
      <sz val="11"/>
      <color theme="1"/>
      <name val="Calibri"/>
      <family val="2"/>
      <scheme val="minor"/>
    </font>
    <font>
      <b/>
      <sz val="20"/>
      <name val="Times New Roman"/>
      <family val="1"/>
    </font>
    <font>
      <sz val="11"/>
      <name val="Times New Roman"/>
      <family val="1"/>
    </font>
    <font>
      <b/>
      <sz val="12"/>
      <color indexed="8"/>
      <name val="Times New Roman"/>
      <family val="1"/>
    </font>
    <font>
      <b/>
      <sz val="12"/>
      <name val="Times New Roman"/>
      <family val="1"/>
    </font>
    <font>
      <u/>
      <sz val="11"/>
      <color indexed="12"/>
      <name val="ＭＳ Ｐゴシック"/>
      <family val="3"/>
      <charset val="128"/>
    </font>
    <font>
      <b/>
      <u/>
      <sz val="11"/>
      <name val="Times New Roman"/>
      <family val="1"/>
    </font>
    <font>
      <b/>
      <sz val="10"/>
      <name val="Times New Roman"/>
      <family val="1"/>
    </font>
    <font>
      <b/>
      <sz val="11"/>
      <name val="Times New Roman"/>
      <family val="1"/>
    </font>
    <font>
      <b/>
      <vertAlign val="superscript"/>
      <sz val="11"/>
      <name val="Times New Roman"/>
      <family val="1"/>
    </font>
    <font>
      <vertAlign val="superscript"/>
      <sz val="11"/>
      <name val="Times New Roman"/>
      <family val="1"/>
    </font>
    <font>
      <sz val="11"/>
      <color indexed="22"/>
      <name val="Times New Roman"/>
      <family val="1"/>
    </font>
    <font>
      <sz val="9"/>
      <name val="Times New Roman"/>
      <family val="1"/>
    </font>
    <font>
      <b/>
      <sz val="8"/>
      <color indexed="81"/>
      <name val="Tahoma"/>
      <family val="2"/>
    </font>
    <font>
      <sz val="8"/>
      <color indexed="81"/>
      <name val="Tahoma"/>
      <family val="2"/>
    </font>
    <font>
      <b/>
      <vertAlign val="superscript"/>
      <sz val="20"/>
      <name val="Times New Roman"/>
      <family val="1"/>
    </font>
    <font>
      <sz val="11"/>
      <name val="ＭＳ Ｐゴシック"/>
      <family val="3"/>
      <charset val="128"/>
    </font>
    <font>
      <sz val="9"/>
      <name val="Arial"/>
      <family val="2"/>
    </font>
    <font>
      <i/>
      <sz val="11"/>
      <name val="Times New Roman"/>
      <family val="1"/>
    </font>
    <font>
      <i/>
      <sz val="8"/>
      <name val="Times New Roman"/>
      <family val="1"/>
    </font>
    <font>
      <sz val="9"/>
      <color indexed="8"/>
      <name val="Times New Roman"/>
      <family val="1"/>
    </font>
    <font>
      <sz val="9"/>
      <color indexed="12"/>
      <name val="Times New Roman"/>
      <family val="1"/>
    </font>
    <font>
      <b/>
      <sz val="9"/>
      <color indexed="12"/>
      <name val="Times New Roman"/>
      <family val="1"/>
    </font>
    <font>
      <sz val="11"/>
      <color theme="0"/>
      <name val="Times New Roman"/>
      <family val="1"/>
    </font>
    <font>
      <sz val="11"/>
      <color theme="1"/>
      <name val="Times New Roman"/>
      <family val="1"/>
    </font>
    <font>
      <b/>
      <sz val="14"/>
      <color theme="1"/>
      <name val="Times New Roman"/>
      <family val="1"/>
    </font>
    <font>
      <sz val="14"/>
      <color theme="1"/>
      <name val="Times New Roman"/>
      <family val="1"/>
    </font>
    <font>
      <b/>
      <i/>
      <sz val="11"/>
      <color rgb="FF0070C0"/>
      <name val="Times New Roman"/>
      <family val="1"/>
    </font>
    <font>
      <b/>
      <sz val="20"/>
      <name val="Times New Roman Baltic"/>
      <family val="1"/>
      <charset val="186"/>
    </font>
    <font>
      <sz val="11"/>
      <name val="Times New Roman Baltic"/>
      <family val="1"/>
      <charset val="186"/>
    </font>
    <font>
      <b/>
      <sz val="11"/>
      <name val="Times New Roman Baltic"/>
      <family val="1"/>
      <charset val="186"/>
    </font>
    <font>
      <i/>
      <sz val="11"/>
      <name val="Times New Roman Baltic"/>
      <family val="1"/>
      <charset val="186"/>
    </font>
    <font>
      <b/>
      <i/>
      <sz val="11"/>
      <color rgb="FF0070C0"/>
      <name val="Calibri"/>
      <family val="2"/>
      <scheme val="minor"/>
    </font>
    <font>
      <b/>
      <i/>
      <sz val="11"/>
      <color rgb="FF0070C0"/>
      <name val="Times New Roman Baltic"/>
      <family val="1"/>
      <charset val="186"/>
    </font>
    <font>
      <sz val="6"/>
      <name val="Calibri"/>
      <family val="3"/>
      <charset val="128"/>
      <scheme val="minor"/>
    </font>
  </fonts>
  <fills count="10">
    <fill>
      <patternFill patternType="none"/>
    </fill>
    <fill>
      <patternFill patternType="gray125"/>
    </fill>
    <fill>
      <patternFill patternType="solid">
        <fgColor indexed="49"/>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FFFF99"/>
        <bgColor indexed="64"/>
      </patternFill>
    </fill>
    <fill>
      <patternFill patternType="solid">
        <fgColor rgb="FFFFCCFF"/>
        <bgColor indexed="64"/>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bottom/>
      <diagonal/>
    </border>
    <border>
      <left style="thin">
        <color indexed="64"/>
      </left>
      <right/>
      <top/>
      <bottom/>
      <diagonal/>
    </border>
    <border>
      <left/>
      <right/>
      <top style="double">
        <color indexed="64"/>
      </top>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6">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0" fontId="18" fillId="0" borderId="0"/>
    <xf numFmtId="0" fontId="17" fillId="0" borderId="0"/>
    <xf numFmtId="38" fontId="17" fillId="0" borderId="0" applyFont="0" applyFill="0" applyBorder="0" applyAlignment="0" applyProtection="0"/>
  </cellStyleXfs>
  <cellXfs count="331">
    <xf numFmtId="0" fontId="0" fillId="0" borderId="0" xfId="0"/>
    <xf numFmtId="0" fontId="2" fillId="2" borderId="0" xfId="0" applyFont="1" applyFill="1" applyAlignment="1" applyProtection="1">
      <alignment horizontal="left"/>
    </xf>
    <xf numFmtId="0" fontId="3" fillId="2" borderId="0" xfId="0" applyFont="1" applyFill="1" applyProtection="1"/>
    <xf numFmtId="0" fontId="3" fillId="0" borderId="0" xfId="0" applyFont="1" applyProtection="1">
      <protection locked="0"/>
    </xf>
    <xf numFmtId="0" fontId="4" fillId="2" borderId="0" xfId="0" applyFont="1" applyFill="1" applyProtection="1"/>
    <xf numFmtId="0" fontId="5" fillId="0" borderId="1" xfId="0" quotePrefix="1" applyFont="1" applyFill="1" applyBorder="1" applyAlignment="1" applyProtection="1">
      <alignment horizontal="right"/>
    </xf>
    <xf numFmtId="0" fontId="3" fillId="0" borderId="1" xfId="0" applyFont="1" applyFill="1" applyBorder="1" applyProtection="1">
      <protection locked="0"/>
    </xf>
    <xf numFmtId="0" fontId="5" fillId="0" borderId="1" xfId="0" applyFont="1" applyFill="1" applyBorder="1" applyAlignment="1" applyProtection="1">
      <alignment horizontal="right"/>
    </xf>
    <xf numFmtId="0" fontId="3" fillId="0" borderId="1" xfId="0" applyFont="1" applyFill="1" applyBorder="1" applyAlignment="1" applyProtection="1">
      <alignment horizontal="left"/>
      <protection locked="0"/>
    </xf>
    <xf numFmtId="0" fontId="6" fillId="0" borderId="1" xfId="2" applyFill="1" applyBorder="1" applyAlignment="1" applyProtection="1">
      <protection locked="0"/>
    </xf>
    <xf numFmtId="165" fontId="3" fillId="0" borderId="1" xfId="0" applyNumberFormat="1" applyFont="1" applyFill="1" applyBorder="1" applyProtection="1">
      <protection locked="0"/>
    </xf>
    <xf numFmtId="0" fontId="8" fillId="2" borderId="0" xfId="0" applyFont="1" applyFill="1" applyProtection="1"/>
    <xf numFmtId="0" fontId="2" fillId="0" borderId="0" xfId="0" applyFont="1" applyAlignment="1" applyProtection="1">
      <alignment horizontal="left"/>
    </xf>
    <xf numFmtId="0" fontId="2" fillId="0" borderId="0" xfId="0" applyFont="1" applyAlignment="1" applyProtection="1">
      <alignment horizontal="center"/>
    </xf>
    <xf numFmtId="0" fontId="3" fillId="0" borderId="0" xfId="0" applyFont="1" applyAlignment="1" applyProtection="1">
      <alignment horizontal="right"/>
    </xf>
    <xf numFmtId="0" fontId="3" fillId="0" borderId="0" xfId="0" applyFont="1" applyProtection="1"/>
    <xf numFmtId="0" fontId="2" fillId="0" borderId="0" xfId="0" applyFont="1" applyProtection="1"/>
    <xf numFmtId="0" fontId="3" fillId="0" borderId="0" xfId="0" applyFont="1" applyBorder="1" applyProtection="1"/>
    <xf numFmtId="0" fontId="9" fillId="0" borderId="7" xfId="0" applyFont="1" applyBorder="1" applyAlignment="1" applyProtection="1">
      <alignment horizontal="center" vertical="center" wrapText="1"/>
    </xf>
    <xf numFmtId="0" fontId="3" fillId="0" borderId="0" xfId="0" applyFont="1" applyAlignment="1" applyProtection="1">
      <alignment wrapText="1"/>
    </xf>
    <xf numFmtId="0" fontId="3" fillId="0" borderId="13" xfId="0" applyFont="1" applyBorder="1" applyAlignment="1" applyProtection="1">
      <alignment horizontal="center" vertical="top"/>
    </xf>
    <xf numFmtId="0" fontId="3" fillId="0" borderId="14" xfId="0" applyFont="1" applyBorder="1" applyAlignment="1" applyProtection="1">
      <alignment horizontal="center" vertical="top"/>
    </xf>
    <xf numFmtId="0" fontId="3" fillId="0" borderId="15" xfId="0" applyFont="1" applyBorder="1" applyAlignment="1" applyProtection="1">
      <alignment horizontal="center" vertical="top" wrapText="1"/>
    </xf>
    <xf numFmtId="0" fontId="9" fillId="0" borderId="16" xfId="0" applyFont="1" applyBorder="1" applyProtection="1"/>
    <xf numFmtId="0" fontId="3" fillId="0" borderId="4" xfId="0" applyFont="1" applyBorder="1" applyAlignment="1" applyProtection="1">
      <alignment horizontal="center"/>
    </xf>
    <xf numFmtId="0" fontId="3" fillId="0" borderId="6" xfId="0" applyFont="1" applyBorder="1" applyProtection="1"/>
    <xf numFmtId="0" fontId="3" fillId="0" borderId="19" xfId="0" applyFont="1" applyBorder="1" applyProtection="1"/>
    <xf numFmtId="0" fontId="3" fillId="0" borderId="20" xfId="0" applyFont="1" applyBorder="1" applyAlignment="1" applyProtection="1">
      <alignment horizontal="center"/>
    </xf>
    <xf numFmtId="0" fontId="3" fillId="0" borderId="21" xfId="0" applyFont="1" applyBorder="1" applyProtection="1"/>
    <xf numFmtId="0" fontId="9" fillId="0" borderId="19" xfId="0" applyFont="1" applyBorder="1" applyProtection="1"/>
    <xf numFmtId="0" fontId="3" fillId="0" borderId="21" xfId="0" quotePrefix="1" applyFont="1" applyBorder="1" applyProtection="1"/>
    <xf numFmtId="0" fontId="9" fillId="0" borderId="19" xfId="0" applyFont="1" applyBorder="1" applyAlignment="1" applyProtection="1">
      <alignment wrapText="1"/>
    </xf>
    <xf numFmtId="0" fontId="9" fillId="0" borderId="13" xfId="0" applyFont="1" applyBorder="1" applyAlignment="1" applyProtection="1">
      <alignment wrapText="1"/>
    </xf>
    <xf numFmtId="0" fontId="3" fillId="0" borderId="25" xfId="0" applyFont="1" applyBorder="1" applyAlignment="1" applyProtection="1">
      <alignment horizontal="center"/>
    </xf>
    <xf numFmtId="0" fontId="3" fillId="0" borderId="26" xfId="0" applyFont="1" applyBorder="1" applyProtection="1"/>
    <xf numFmtId="0" fontId="3" fillId="0" borderId="0" xfId="0" applyFont="1" applyBorder="1" applyAlignment="1" applyProtection="1">
      <alignment horizontal="center"/>
    </xf>
    <xf numFmtId="0" fontId="9" fillId="0" borderId="16" xfId="0" applyFont="1" applyBorder="1" applyAlignment="1" applyProtection="1">
      <alignment wrapText="1"/>
    </xf>
    <xf numFmtId="0" fontId="3" fillId="0" borderId="4" xfId="0" applyFont="1" applyBorder="1" applyAlignment="1" applyProtection="1">
      <alignment horizontal="center" wrapText="1"/>
    </xf>
    <xf numFmtId="0" fontId="3" fillId="0" borderId="6" xfId="0" applyFont="1" applyBorder="1" applyAlignment="1" applyProtection="1">
      <alignment wrapText="1"/>
    </xf>
    <xf numFmtId="0" fontId="3" fillId="0" borderId="25" xfId="0" applyFont="1" applyBorder="1" applyAlignment="1" applyProtection="1">
      <alignment horizontal="center" wrapText="1"/>
    </xf>
    <xf numFmtId="0" fontId="3" fillId="0" borderId="26" xfId="0" applyFont="1" applyBorder="1" applyAlignment="1" applyProtection="1">
      <alignment wrapText="1"/>
    </xf>
    <xf numFmtId="0" fontId="3" fillId="0" borderId="0" xfId="0" applyFont="1" applyAlignment="1" applyProtection="1">
      <alignment horizontal="center"/>
    </xf>
    <xf numFmtId="0" fontId="3" fillId="0" borderId="29" xfId="0" applyFont="1" applyBorder="1" applyProtection="1"/>
    <xf numFmtId="0" fontId="3" fillId="0" borderId="0" xfId="0" quotePrefix="1" applyFont="1" applyBorder="1" applyProtection="1"/>
    <xf numFmtId="0" fontId="3" fillId="0" borderId="30" xfId="0" applyFont="1" applyBorder="1" applyProtection="1"/>
    <xf numFmtId="0" fontId="9" fillId="0" borderId="31" xfId="0" applyFont="1" applyBorder="1" applyProtection="1"/>
    <xf numFmtId="0" fontId="3" fillId="0" borderId="32" xfId="0" applyFont="1" applyBorder="1" applyAlignment="1" applyProtection="1">
      <alignment horizontal="center"/>
    </xf>
    <xf numFmtId="0" fontId="3" fillId="0" borderId="33" xfId="0" applyFont="1" applyBorder="1" applyProtection="1"/>
    <xf numFmtId="0" fontId="3" fillId="0" borderId="34" xfId="0" applyFont="1" applyBorder="1" applyAlignment="1" applyProtection="1">
      <alignment horizontal="right"/>
    </xf>
    <xf numFmtId="0" fontId="3" fillId="0" borderId="32" xfId="0" applyFont="1" applyBorder="1" applyAlignment="1" applyProtection="1">
      <alignment horizontal="right"/>
    </xf>
    <xf numFmtId="0" fontId="3" fillId="0" borderId="32" xfId="0" applyFont="1" applyBorder="1" applyAlignment="1" applyProtection="1">
      <alignment horizontal="right" wrapText="1"/>
    </xf>
    <xf numFmtId="0" fontId="3" fillId="0" borderId="33" xfId="0" applyFont="1" applyBorder="1" applyAlignment="1" applyProtection="1">
      <alignment horizontal="center"/>
    </xf>
    <xf numFmtId="0" fontId="13" fillId="0" borderId="0" xfId="0" applyFont="1" applyProtection="1"/>
    <xf numFmtId="0" fontId="9" fillId="0" borderId="0" xfId="0" applyFont="1" applyProtection="1"/>
    <xf numFmtId="0" fontId="9" fillId="0" borderId="35" xfId="0" applyFont="1" applyBorder="1" applyProtection="1"/>
    <xf numFmtId="0" fontId="9" fillId="0" borderId="36" xfId="0" applyFont="1" applyBorder="1" applyProtection="1"/>
    <xf numFmtId="0" fontId="3" fillId="0" borderId="14" xfId="0" applyFont="1" applyBorder="1" applyAlignment="1" applyProtection="1">
      <alignment horizontal="center" vertical="top" wrapText="1"/>
    </xf>
    <xf numFmtId="0" fontId="3" fillId="0" borderId="39" xfId="0" applyFont="1" applyBorder="1" applyAlignment="1" applyProtection="1">
      <alignment horizontal="center"/>
    </xf>
    <xf numFmtId="0" fontId="3" fillId="0" borderId="21" xfId="0" applyFont="1" applyBorder="1" applyAlignment="1" applyProtection="1">
      <alignment horizontal="center"/>
    </xf>
    <xf numFmtId="0" fontId="3" fillId="0" borderId="19" xfId="0" applyFont="1" applyFill="1" applyBorder="1" applyProtection="1"/>
    <xf numFmtId="0" fontId="3" fillId="0" borderId="42" xfId="0" applyFont="1" applyBorder="1" applyProtection="1"/>
    <xf numFmtId="0" fontId="3" fillId="0" borderId="43" xfId="0" applyFont="1" applyBorder="1" applyAlignment="1" applyProtection="1">
      <alignment horizontal="center"/>
    </xf>
    <xf numFmtId="0" fontId="3" fillId="0" borderId="46" xfId="0" applyFont="1" applyBorder="1" applyAlignment="1" applyProtection="1">
      <alignment horizontal="center"/>
    </xf>
    <xf numFmtId="0" fontId="3" fillId="0" borderId="7" xfId="0" applyFont="1" applyBorder="1" applyProtection="1"/>
    <xf numFmtId="0" fontId="3" fillId="0" borderId="10" xfId="0" applyFont="1" applyBorder="1" applyProtection="1"/>
    <xf numFmtId="0" fontId="3" fillId="0" borderId="13" xfId="0" applyFont="1" applyBorder="1" applyProtection="1"/>
    <xf numFmtId="0" fontId="3" fillId="0" borderId="48" xfId="0" applyFont="1" applyBorder="1" applyAlignment="1" applyProtection="1">
      <alignment horizontal="center"/>
    </xf>
    <xf numFmtId="0" fontId="3" fillId="0" borderId="10" xfId="0" applyFont="1" applyFill="1" applyBorder="1" applyProtection="1"/>
    <xf numFmtId="164" fontId="3" fillId="0" borderId="7" xfId="1" applyFont="1" applyFill="1" applyBorder="1" applyProtection="1"/>
    <xf numFmtId="0" fontId="3" fillId="0" borderId="0" xfId="0" applyFont="1" applyAlignment="1" applyProtection="1">
      <alignment horizontal="center" vertical="center"/>
    </xf>
    <xf numFmtId="0" fontId="3" fillId="0" borderId="15" xfId="0" applyFont="1" applyBorder="1" applyAlignment="1" applyProtection="1">
      <alignment horizontal="center" vertical="top"/>
    </xf>
    <xf numFmtId="0" fontId="3" fillId="0" borderId="49" xfId="0" applyFont="1" applyBorder="1" applyAlignment="1" applyProtection="1">
      <alignment horizontal="center"/>
    </xf>
    <xf numFmtId="0" fontId="3" fillId="0" borderId="50" xfId="0" applyFont="1" applyBorder="1" applyAlignment="1" applyProtection="1">
      <alignment horizontal="center"/>
    </xf>
    <xf numFmtId="0" fontId="9" fillId="0" borderId="51" xfId="0" applyFont="1" applyBorder="1" applyProtection="1"/>
    <xf numFmtId="0" fontId="3" fillId="0" borderId="52" xfId="0" applyFont="1" applyBorder="1" applyAlignment="1" applyProtection="1">
      <alignment horizontal="center"/>
    </xf>
    <xf numFmtId="0" fontId="9" fillId="0" borderId="55" xfId="0" applyFont="1" applyBorder="1" applyProtection="1"/>
    <xf numFmtId="0" fontId="3" fillId="0" borderId="56" xfId="0" applyFont="1" applyBorder="1" applyAlignment="1" applyProtection="1">
      <alignment horizontal="center"/>
    </xf>
    <xf numFmtId="0" fontId="3" fillId="0" borderId="19" xfId="0" applyFont="1" applyBorder="1" applyAlignment="1" applyProtection="1"/>
    <xf numFmtId="0" fontId="3" fillId="0" borderId="59" xfId="0" applyFont="1" applyBorder="1" applyAlignment="1" applyProtection="1">
      <alignment horizontal="center"/>
    </xf>
    <xf numFmtId="0" fontId="3" fillId="0" borderId="42" xfId="0" applyFont="1" applyBorder="1" applyAlignment="1" applyProtection="1"/>
    <xf numFmtId="0" fontId="3" fillId="0" borderId="60" xfId="0" applyFont="1" applyBorder="1" applyAlignment="1" applyProtection="1">
      <alignment horizontal="center"/>
    </xf>
    <xf numFmtId="164" fontId="3" fillId="0" borderId="19" xfId="1" applyFont="1" applyBorder="1" applyProtection="1"/>
    <xf numFmtId="0" fontId="3" fillId="0" borderId="23" xfId="0" applyFont="1" applyBorder="1" applyAlignment="1" applyProtection="1">
      <alignment horizontal="center"/>
    </xf>
    <xf numFmtId="0" fontId="3" fillId="0" borderId="13" xfId="0" applyFont="1" applyBorder="1" applyAlignment="1" applyProtection="1"/>
    <xf numFmtId="0" fontId="9" fillId="0" borderId="2" xfId="3" applyFont="1" applyBorder="1" applyProtection="1"/>
    <xf numFmtId="0" fontId="3" fillId="0" borderId="18" xfId="0" applyFont="1" applyBorder="1" applyAlignment="1" applyProtection="1">
      <alignment horizontal="center"/>
    </xf>
    <xf numFmtId="0" fontId="3" fillId="0" borderId="41" xfId="3" applyFont="1" applyBorder="1" applyProtection="1"/>
    <xf numFmtId="0" fontId="19" fillId="0" borderId="41" xfId="3" applyFont="1" applyBorder="1" applyAlignment="1" applyProtection="1">
      <alignment wrapText="1"/>
    </xf>
    <xf numFmtId="0" fontId="3" fillId="0" borderId="38" xfId="3" applyFont="1" applyBorder="1" applyProtection="1"/>
    <xf numFmtId="0" fontId="3" fillId="0" borderId="39" xfId="3" applyFont="1" applyBorder="1" applyProtection="1"/>
    <xf numFmtId="0" fontId="20" fillId="0" borderId="0" xfId="3" applyFont="1" applyBorder="1" applyProtection="1"/>
    <xf numFmtId="0" fontId="21" fillId="0" borderId="0" xfId="3" applyFont="1" applyBorder="1" applyProtection="1"/>
    <xf numFmtId="0" fontId="2" fillId="0" borderId="0" xfId="4" applyFont="1" applyAlignment="1" applyProtection="1">
      <alignment horizontal="left"/>
    </xf>
    <xf numFmtId="0" fontId="3" fillId="0" borderId="0" xfId="4" applyFont="1" applyAlignment="1" applyProtection="1">
      <alignment horizontal="right"/>
    </xf>
    <xf numFmtId="0" fontId="3" fillId="0" borderId="0" xfId="4" applyFont="1" applyProtection="1"/>
    <xf numFmtId="0" fontId="3" fillId="0" borderId="0" xfId="4" applyFont="1" applyAlignment="1" applyProtection="1">
      <alignment horizontal="center"/>
    </xf>
    <xf numFmtId="0" fontId="2" fillId="0" borderId="0" xfId="4" applyFont="1" applyProtection="1"/>
    <xf numFmtId="0" fontId="19" fillId="0" borderId="0" xfId="4" applyFont="1" applyAlignment="1" applyProtection="1">
      <alignment horizontal="right"/>
    </xf>
    <xf numFmtId="0" fontId="3" fillId="0" borderId="0" xfId="4" applyFont="1" applyBorder="1" applyProtection="1"/>
    <xf numFmtId="0" fontId="3" fillId="0" borderId="0" xfId="4" applyFont="1" applyBorder="1" applyAlignment="1" applyProtection="1">
      <alignment horizontal="center"/>
    </xf>
    <xf numFmtId="0" fontId="3" fillId="0" borderId="13" xfId="4" applyFont="1" applyBorder="1" applyAlignment="1" applyProtection="1">
      <alignment horizontal="center" vertical="top"/>
    </xf>
    <xf numFmtId="0" fontId="3" fillId="0" borderId="14" xfId="4" applyFont="1" applyBorder="1" applyAlignment="1" applyProtection="1">
      <alignment horizontal="center" vertical="top"/>
    </xf>
    <xf numFmtId="0" fontId="3" fillId="0" borderId="62" xfId="4" applyFont="1" applyBorder="1" applyAlignment="1" applyProtection="1">
      <alignment horizontal="center" vertical="top"/>
    </xf>
    <xf numFmtId="0" fontId="3" fillId="0" borderId="14" xfId="4" applyFont="1" applyBorder="1" applyAlignment="1" applyProtection="1">
      <alignment horizontal="center"/>
    </xf>
    <xf numFmtId="0" fontId="3" fillId="0" borderId="15" xfId="4" applyFont="1" applyBorder="1" applyAlignment="1" applyProtection="1">
      <alignment horizontal="center"/>
    </xf>
    <xf numFmtId="0" fontId="3" fillId="0" borderId="16" xfId="4" applyFont="1" applyBorder="1" applyProtection="1"/>
    <xf numFmtId="0" fontId="3" fillId="0" borderId="6" xfId="4" applyFont="1" applyBorder="1" applyAlignment="1" applyProtection="1">
      <alignment horizontal="center"/>
    </xf>
    <xf numFmtId="0" fontId="3" fillId="0" borderId="7" xfId="4" applyFont="1" applyBorder="1" applyProtection="1"/>
    <xf numFmtId="0" fontId="3" fillId="0" borderId="46" xfId="4" applyFont="1" applyBorder="1" applyAlignment="1" applyProtection="1">
      <alignment horizontal="center"/>
    </xf>
    <xf numFmtId="0" fontId="3" fillId="0" borderId="19" xfId="4" applyFont="1" applyBorder="1" applyProtection="1"/>
    <xf numFmtId="0" fontId="3" fillId="0" borderId="21" xfId="4" applyFont="1" applyBorder="1" applyAlignment="1" applyProtection="1">
      <alignment horizontal="center"/>
    </xf>
    <xf numFmtId="0" fontId="3" fillId="0" borderId="19" xfId="4" applyFont="1" applyBorder="1" applyAlignment="1" applyProtection="1">
      <alignment wrapText="1"/>
    </xf>
    <xf numFmtId="0" fontId="3" fillId="0" borderId="10" xfId="4" applyFont="1" applyBorder="1" applyProtection="1"/>
    <xf numFmtId="0" fontId="3" fillId="0" borderId="13" xfId="4" applyFont="1" applyBorder="1" applyAlignment="1" applyProtection="1">
      <alignment wrapText="1"/>
    </xf>
    <xf numFmtId="0" fontId="3" fillId="0" borderId="26" xfId="4" applyFont="1" applyBorder="1" applyAlignment="1" applyProtection="1">
      <alignment horizontal="center" wrapText="1"/>
    </xf>
    <xf numFmtId="0" fontId="2" fillId="0" borderId="0" xfId="4" applyFont="1" applyBorder="1" applyAlignment="1" applyProtection="1">
      <alignment horizontal="left"/>
    </xf>
    <xf numFmtId="0" fontId="19" fillId="0" borderId="0" xfId="4" applyFont="1" applyBorder="1" applyAlignment="1" applyProtection="1">
      <alignment horizontal="right"/>
    </xf>
    <xf numFmtId="0" fontId="22" fillId="0" borderId="0" xfId="4" applyFont="1" applyProtection="1"/>
    <xf numFmtId="0" fontId="3" fillId="0" borderId="0" xfId="4" applyFont="1" applyBorder="1" applyAlignment="1" applyProtection="1">
      <alignment horizontal="center" vertical="center"/>
    </xf>
    <xf numFmtId="0" fontId="9" fillId="0" borderId="7" xfId="4" applyFont="1" applyBorder="1" applyAlignment="1" applyProtection="1">
      <alignment horizontal="center" vertical="center" wrapText="1"/>
    </xf>
    <xf numFmtId="0" fontId="9" fillId="0" borderId="8" xfId="4" applyFont="1" applyBorder="1" applyAlignment="1" applyProtection="1">
      <alignment horizontal="center" vertical="center" wrapText="1"/>
    </xf>
    <xf numFmtId="0" fontId="9" fillId="0" borderId="61" xfId="4" applyFont="1" applyBorder="1" applyAlignment="1" applyProtection="1">
      <alignment horizontal="center" vertical="center" wrapText="1"/>
    </xf>
    <xf numFmtId="0" fontId="9" fillId="0" borderId="9" xfId="4" applyFont="1" applyBorder="1" applyAlignment="1" applyProtection="1">
      <alignment horizontal="center" vertical="center" wrapText="1"/>
    </xf>
    <xf numFmtId="0" fontId="3" fillId="0" borderId="0" xfId="4" applyFont="1" applyAlignment="1" applyProtection="1">
      <alignment horizontal="center" vertical="center"/>
    </xf>
    <xf numFmtId="0" fontId="9" fillId="0" borderId="37"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22" fillId="0" borderId="0" xfId="4" applyFont="1" applyAlignment="1" applyProtection="1">
      <alignment horizontal="left" wrapText="1"/>
    </xf>
    <xf numFmtId="0" fontId="24" fillId="0" borderId="0" xfId="0" applyFont="1" applyProtection="1">
      <protection locked="0"/>
    </xf>
    <xf numFmtId="0" fontId="25" fillId="0" borderId="0" xfId="0" applyFont="1"/>
    <xf numFmtId="0" fontId="26" fillId="0" borderId="0" xfId="0" applyFont="1"/>
    <xf numFmtId="0" fontId="27" fillId="0" borderId="0" xfId="0" applyFont="1"/>
    <xf numFmtId="0" fontId="28" fillId="0" borderId="0" xfId="4" applyFont="1" applyBorder="1" applyAlignment="1" applyProtection="1">
      <alignment horizontal="center" vertical="center"/>
    </xf>
    <xf numFmtId="0" fontId="28" fillId="0" borderId="19" xfId="4" applyFont="1" applyBorder="1" applyAlignment="1" applyProtection="1">
      <alignment horizontal="center" vertical="center" wrapText="1"/>
    </xf>
    <xf numFmtId="0" fontId="28" fillId="0" borderId="22" xfId="4" applyFont="1" applyBorder="1" applyAlignment="1" applyProtection="1">
      <alignment horizontal="center" vertical="center" wrapText="1"/>
    </xf>
    <xf numFmtId="0" fontId="28" fillId="0" borderId="23" xfId="4" applyFont="1" applyBorder="1" applyAlignment="1" applyProtection="1">
      <alignment horizontal="center" vertical="center" wrapText="1"/>
    </xf>
    <xf numFmtId="0" fontId="28" fillId="0" borderId="0" xfId="4" applyFont="1" applyAlignment="1" applyProtection="1">
      <alignment horizontal="center" vertical="center"/>
    </xf>
    <xf numFmtId="0" fontId="29" fillId="0" borderId="0" xfId="0" applyFont="1" applyFill="1" applyAlignment="1" applyProtection="1">
      <alignment horizontal="left"/>
    </xf>
    <xf numFmtId="0" fontId="0" fillId="0" borderId="0" xfId="0" applyFill="1" applyProtection="1"/>
    <xf numFmtId="0" fontId="30" fillId="0" borderId="0" xfId="0" applyFont="1" applyFill="1" applyProtection="1"/>
    <xf numFmtId="0" fontId="31" fillId="0" borderId="0" xfId="3" applyFont="1" applyFill="1" applyBorder="1" applyAlignment="1" applyProtection="1">
      <alignment horizontal="centerContinuous"/>
    </xf>
    <xf numFmtId="49" fontId="30" fillId="0" borderId="0" xfId="3" applyNumberFormat="1" applyFont="1" applyFill="1" applyBorder="1" applyAlignment="1" applyProtection="1">
      <alignment horizontal="centerContinuous"/>
    </xf>
    <xf numFmtId="0" fontId="31" fillId="0" borderId="0" xfId="3" applyFont="1" applyFill="1" applyProtection="1"/>
    <xf numFmtId="38" fontId="30" fillId="0" borderId="0" xfId="5" applyFont="1" applyFill="1" applyBorder="1" applyAlignment="1" applyProtection="1">
      <alignment horizontal="right"/>
      <protection locked="0"/>
    </xf>
    <xf numFmtId="0" fontId="0" fillId="0" borderId="0" xfId="0" applyFill="1" applyBorder="1" applyProtection="1"/>
    <xf numFmtId="0" fontId="30" fillId="0" borderId="0" xfId="0" applyFont="1" applyFill="1" applyBorder="1" applyProtection="1"/>
    <xf numFmtId="0" fontId="3" fillId="0" borderId="13" xfId="0" applyFont="1" applyFill="1" applyBorder="1" applyAlignment="1" applyProtection="1">
      <alignment horizontal="center" vertical="top"/>
    </xf>
    <xf numFmtId="0" fontId="3" fillId="0" borderId="14" xfId="0" applyFont="1" applyFill="1" applyBorder="1" applyAlignment="1" applyProtection="1">
      <alignment horizontal="center" vertical="top"/>
    </xf>
    <xf numFmtId="0" fontId="3" fillId="0" borderId="25" xfId="0" applyFont="1" applyFill="1" applyBorder="1" applyAlignment="1" applyProtection="1">
      <alignment horizontal="center" vertical="top"/>
    </xf>
    <xf numFmtId="0" fontId="3" fillId="0" borderId="15" xfId="0" applyFont="1" applyFill="1" applyBorder="1" applyAlignment="1" applyProtection="1">
      <alignment horizontal="center" vertical="top" wrapText="1"/>
    </xf>
    <xf numFmtId="0" fontId="30" fillId="7" borderId="2" xfId="0" applyFont="1" applyFill="1" applyBorder="1" applyProtection="1"/>
    <xf numFmtId="0" fontId="30" fillId="7" borderId="4" xfId="0" applyFont="1" applyFill="1" applyBorder="1" applyProtection="1"/>
    <xf numFmtId="0" fontId="30" fillId="7" borderId="5" xfId="0" applyFont="1" applyFill="1" applyBorder="1" applyAlignment="1" applyProtection="1">
      <alignment horizontal="center"/>
    </xf>
    <xf numFmtId="0" fontId="30" fillId="0" borderId="41" xfId="0" applyFont="1" applyFill="1" applyBorder="1" applyProtection="1"/>
    <xf numFmtId="0" fontId="30" fillId="0" borderId="20" xfId="0" applyFont="1" applyFill="1" applyBorder="1" applyProtection="1"/>
    <xf numFmtId="0" fontId="30" fillId="0" borderId="63" xfId="0" applyFont="1" applyFill="1" applyBorder="1" applyAlignment="1" applyProtection="1">
      <alignment horizontal="center"/>
    </xf>
    <xf numFmtId="0" fontId="30" fillId="7" borderId="41" xfId="0" applyFont="1" applyFill="1" applyBorder="1" applyProtection="1"/>
    <xf numFmtId="0" fontId="30" fillId="7" borderId="20" xfId="0" applyFont="1" applyFill="1" applyBorder="1" applyProtection="1"/>
    <xf numFmtId="0" fontId="30" fillId="7" borderId="63" xfId="0" applyFont="1" applyFill="1" applyBorder="1" applyAlignment="1" applyProtection="1">
      <alignment horizontal="center"/>
    </xf>
    <xf numFmtId="0" fontId="30" fillId="0" borderId="39" xfId="0" applyFont="1" applyFill="1" applyBorder="1" applyProtection="1"/>
    <xf numFmtId="0" fontId="30" fillId="0" borderId="25" xfId="0" applyFont="1" applyFill="1" applyBorder="1" applyProtection="1"/>
    <xf numFmtId="0" fontId="30" fillId="0" borderId="62" xfId="0" applyFont="1" applyFill="1" applyBorder="1" applyAlignment="1" applyProtection="1">
      <alignment horizontal="center"/>
    </xf>
    <xf numFmtId="0" fontId="32" fillId="0" borderId="65" xfId="0" applyFont="1" applyFill="1" applyBorder="1" applyProtection="1"/>
    <xf numFmtId="0" fontId="30" fillId="0" borderId="66" xfId="0" applyFont="1" applyFill="1" applyBorder="1" applyProtection="1"/>
    <xf numFmtId="0" fontId="30" fillId="0" borderId="67" xfId="0" applyFont="1" applyFill="1" applyBorder="1" applyAlignment="1" applyProtection="1">
      <alignment horizontal="center"/>
    </xf>
    <xf numFmtId="0" fontId="30" fillId="7" borderId="65" xfId="0" applyFont="1" applyFill="1" applyBorder="1" applyProtection="1"/>
    <xf numFmtId="0" fontId="30" fillId="7" borderId="66" xfId="0" applyFont="1" applyFill="1" applyBorder="1" applyProtection="1"/>
    <xf numFmtId="0" fontId="30" fillId="7" borderId="67" xfId="0" applyFont="1" applyFill="1" applyBorder="1" applyAlignment="1" applyProtection="1">
      <alignment horizont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33" fillId="0" borderId="0" xfId="0" applyFont="1" applyFill="1" applyBorder="1" applyProtection="1"/>
    <xf numFmtId="0" fontId="34" fillId="0" borderId="0" xfId="0" applyFont="1" applyFill="1" applyBorder="1" applyProtection="1"/>
    <xf numFmtId="0" fontId="28" fillId="0" borderId="22" xfId="0" applyFont="1" applyBorder="1" applyAlignment="1" applyProtection="1">
      <alignment horizontal="center" vertical="center" wrapText="1"/>
    </xf>
    <xf numFmtId="0" fontId="28" fillId="0" borderId="24"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33" fillId="0" borderId="0" xfId="0" applyFont="1" applyFill="1" applyProtection="1"/>
    <xf numFmtId="0" fontId="28" fillId="0" borderId="0" xfId="0" applyFont="1" applyBorder="1" applyProtection="1"/>
    <xf numFmtId="0" fontId="28" fillId="0" borderId="0" xfId="0" applyFont="1" applyAlignment="1" applyProtection="1">
      <alignment vertical="center"/>
    </xf>
    <xf numFmtId="0" fontId="28" fillId="0" borderId="0" xfId="0" applyFont="1" applyProtection="1"/>
    <xf numFmtId="0" fontId="28" fillId="0" borderId="0" xfId="0" applyFont="1" applyAlignment="1" applyProtection="1">
      <alignment horizontal="center" vertical="center"/>
    </xf>
    <xf numFmtId="3" fontId="3" fillId="5" borderId="20" xfId="0" applyNumberFormat="1" applyFont="1" applyFill="1" applyBorder="1" applyProtection="1"/>
    <xf numFmtId="3" fontId="3" fillId="5" borderId="22" xfId="0" applyNumberFormat="1" applyFont="1" applyFill="1" applyBorder="1" applyProtection="1"/>
    <xf numFmtId="3" fontId="3" fillId="3" borderId="17" xfId="0" applyNumberFormat="1" applyFont="1" applyFill="1" applyBorder="1" applyProtection="1">
      <protection locked="0"/>
    </xf>
    <xf numFmtId="3" fontId="3" fillId="3" borderId="18" xfId="0" applyNumberFormat="1" applyFont="1" applyFill="1" applyBorder="1" applyProtection="1">
      <protection locked="0"/>
    </xf>
    <xf numFmtId="3" fontId="3" fillId="0" borderId="20" xfId="0" applyNumberFormat="1" applyFont="1" applyBorder="1" applyProtection="1">
      <protection locked="0"/>
    </xf>
    <xf numFmtId="3" fontId="3" fillId="0" borderId="22" xfId="0" applyNumberFormat="1" applyFont="1" applyBorder="1" applyProtection="1">
      <protection locked="0"/>
    </xf>
    <xf numFmtId="3" fontId="3" fillId="4" borderId="22" xfId="0" applyNumberFormat="1" applyFont="1" applyFill="1" applyBorder="1" applyProtection="1"/>
    <xf numFmtId="3" fontId="3" fillId="4" borderId="23" xfId="0" applyNumberFormat="1" applyFont="1" applyFill="1" applyBorder="1" applyProtection="1"/>
    <xf numFmtId="3" fontId="12" fillId="4" borderId="20" xfId="0" applyNumberFormat="1" applyFont="1" applyFill="1" applyBorder="1" applyProtection="1"/>
    <xf numFmtId="3" fontId="12" fillId="4" borderId="22" xfId="0" applyNumberFormat="1" applyFont="1" applyFill="1" applyBorder="1" applyProtection="1"/>
    <xf numFmtId="3" fontId="3" fillId="6" borderId="22" xfId="0" applyNumberFormat="1" applyFont="1" applyFill="1" applyBorder="1" applyProtection="1">
      <protection locked="0"/>
    </xf>
    <xf numFmtId="3" fontId="3" fillId="0" borderId="23" xfId="0" applyNumberFormat="1" applyFont="1" applyBorder="1" applyProtection="1">
      <protection locked="0"/>
    </xf>
    <xf numFmtId="3" fontId="3" fillId="0" borderId="24" xfId="0" applyNumberFormat="1" applyFont="1" applyBorder="1" applyProtection="1">
      <protection locked="0"/>
    </xf>
    <xf numFmtId="3" fontId="3" fillId="0" borderId="11" xfId="0" applyNumberFormat="1" applyFont="1" applyBorder="1" applyProtection="1">
      <protection locked="0"/>
    </xf>
    <xf numFmtId="3" fontId="3" fillId="0" borderId="12" xfId="0" applyNumberFormat="1" applyFont="1" applyBorder="1" applyProtection="1">
      <protection locked="0"/>
    </xf>
    <xf numFmtId="3" fontId="3" fillId="0" borderId="13" xfId="0" applyNumberFormat="1" applyFont="1" applyBorder="1" applyProtection="1">
      <protection locked="0"/>
    </xf>
    <xf numFmtId="3" fontId="3" fillId="0" borderId="14" xfId="0" applyNumberFormat="1" applyFont="1" applyBorder="1" applyProtection="1">
      <protection locked="0"/>
    </xf>
    <xf numFmtId="3" fontId="3" fillId="0" borderId="15" xfId="0" applyNumberFormat="1" applyFont="1" applyBorder="1" applyProtection="1">
      <protection locked="0"/>
    </xf>
    <xf numFmtId="3" fontId="9" fillId="5" borderId="7" xfId="0" applyNumberFormat="1" applyFont="1" applyFill="1" applyBorder="1" applyProtection="1"/>
    <xf numFmtId="3" fontId="9" fillId="5" borderId="8" xfId="0" applyNumberFormat="1" applyFont="1" applyFill="1" applyBorder="1" applyProtection="1"/>
    <xf numFmtId="3" fontId="9" fillId="5" borderId="9" xfId="0" applyNumberFormat="1" applyFont="1" applyFill="1" applyBorder="1" applyProtection="1"/>
    <xf numFmtId="3" fontId="3" fillId="5" borderId="19" xfId="0" applyNumberFormat="1" applyFont="1" applyFill="1" applyBorder="1" applyProtection="1"/>
    <xf numFmtId="3" fontId="3" fillId="5" borderId="23" xfId="0" applyNumberFormat="1" applyFont="1" applyFill="1" applyBorder="1" applyProtection="1"/>
    <xf numFmtId="3" fontId="9" fillId="5" borderId="19" xfId="0" applyNumberFormat="1" applyFont="1" applyFill="1" applyBorder="1" applyProtection="1"/>
    <xf numFmtId="3" fontId="9" fillId="5" borderId="22" xfId="0" applyNumberFormat="1" applyFont="1" applyFill="1" applyBorder="1" applyProtection="1"/>
    <xf numFmtId="3" fontId="9" fillId="5" borderId="23" xfId="0" applyNumberFormat="1" applyFont="1" applyFill="1" applyBorder="1" applyProtection="1"/>
    <xf numFmtId="3" fontId="3" fillId="0" borderId="0" xfId="0" applyNumberFormat="1" applyFont="1" applyBorder="1" applyProtection="1"/>
    <xf numFmtId="3" fontId="3" fillId="0" borderId="27" xfId="0" applyNumberFormat="1" applyFont="1" applyBorder="1" applyProtection="1"/>
    <xf numFmtId="3" fontId="3" fillId="0" borderId="28" xfId="0" applyNumberFormat="1" applyFont="1" applyBorder="1" applyProtection="1"/>
    <xf numFmtId="3" fontId="3" fillId="0" borderId="16" xfId="0" applyNumberFormat="1" applyFont="1" applyBorder="1" applyProtection="1">
      <protection locked="0"/>
    </xf>
    <xf numFmtId="3" fontId="3" fillId="0" borderId="17" xfId="0" applyNumberFormat="1" applyFont="1" applyBorder="1" applyProtection="1">
      <protection locked="0"/>
    </xf>
    <xf numFmtId="3" fontId="3" fillId="0" borderId="18" xfId="0" applyNumberFormat="1" applyFont="1" applyBorder="1" applyProtection="1">
      <protection locked="0"/>
    </xf>
    <xf numFmtId="3" fontId="30" fillId="7" borderId="16" xfId="0" applyNumberFormat="1" applyFont="1" applyFill="1" applyBorder="1" applyAlignment="1" applyProtection="1">
      <alignment horizontal="right"/>
    </xf>
    <xf numFmtId="3" fontId="30" fillId="7" borderId="17" xfId="1" applyNumberFormat="1" applyFont="1" applyFill="1" applyBorder="1" applyAlignment="1" applyProtection="1">
      <alignment horizontal="right"/>
    </xf>
    <xf numFmtId="3" fontId="30" fillId="7" borderId="4" xfId="1" applyNumberFormat="1" applyFont="1" applyFill="1" applyBorder="1" applyAlignment="1" applyProtection="1">
      <alignment horizontal="right"/>
    </xf>
    <xf numFmtId="3" fontId="30" fillId="7" borderId="17" xfId="0" applyNumberFormat="1" applyFont="1" applyFill="1" applyBorder="1" applyAlignment="1" applyProtection="1">
      <alignment horizontal="right"/>
    </xf>
    <xf numFmtId="3" fontId="30" fillId="7" borderId="18" xfId="0" applyNumberFormat="1" applyFont="1" applyFill="1" applyBorder="1" applyAlignment="1" applyProtection="1">
      <alignment horizontal="right"/>
    </xf>
    <xf numFmtId="3" fontId="30" fillId="0" borderId="19" xfId="0" applyNumberFormat="1" applyFont="1" applyFill="1" applyBorder="1" applyAlignment="1" applyProtection="1">
      <alignment horizontal="right"/>
      <protection locked="0"/>
    </xf>
    <xf numFmtId="3" fontId="30" fillId="0" borderId="22" xfId="1" applyNumberFormat="1" applyFont="1" applyFill="1" applyBorder="1" applyAlignment="1" applyProtection="1">
      <alignment horizontal="right"/>
      <protection locked="0"/>
    </xf>
    <xf numFmtId="3" fontId="30" fillId="0" borderId="20" xfId="1" applyNumberFormat="1" applyFont="1" applyFill="1" applyBorder="1" applyAlignment="1" applyProtection="1">
      <alignment horizontal="right"/>
      <protection locked="0"/>
    </xf>
    <xf numFmtId="3" fontId="30" fillId="0" borderId="22" xfId="0" applyNumberFormat="1" applyFont="1" applyFill="1" applyBorder="1" applyAlignment="1" applyProtection="1">
      <alignment horizontal="right"/>
      <protection locked="0"/>
    </xf>
    <xf numFmtId="3" fontId="30" fillId="0" borderId="23" xfId="0" applyNumberFormat="1" applyFont="1" applyFill="1" applyBorder="1" applyAlignment="1" applyProtection="1">
      <alignment horizontal="right"/>
      <protection locked="0"/>
    </xf>
    <xf numFmtId="3" fontId="30" fillId="7" borderId="19" xfId="0" applyNumberFormat="1" applyFont="1" applyFill="1" applyBorder="1" applyAlignment="1" applyProtection="1">
      <alignment horizontal="right"/>
    </xf>
    <xf numFmtId="3" fontId="30" fillId="7" borderId="22" xfId="0" applyNumberFormat="1" applyFont="1" applyFill="1" applyBorder="1" applyAlignment="1" applyProtection="1">
      <alignment horizontal="right"/>
    </xf>
    <xf numFmtId="3" fontId="30" fillId="7" borderId="20" xfId="0" applyNumberFormat="1" applyFont="1" applyFill="1" applyBorder="1" applyAlignment="1" applyProtection="1">
      <alignment horizontal="right"/>
    </xf>
    <xf numFmtId="3" fontId="30" fillId="7" borderId="23" xfId="0" applyNumberFormat="1" applyFont="1" applyFill="1" applyBorder="1" applyAlignment="1" applyProtection="1">
      <alignment horizontal="right"/>
    </xf>
    <xf numFmtId="3" fontId="30" fillId="0" borderId="20" xfId="0" applyNumberFormat="1" applyFont="1" applyFill="1" applyBorder="1" applyAlignment="1" applyProtection="1">
      <alignment horizontal="right"/>
      <protection locked="0"/>
    </xf>
    <xf numFmtId="3" fontId="30" fillId="7" borderId="22" xfId="1" applyNumberFormat="1" applyFont="1" applyFill="1" applyBorder="1" applyAlignment="1" applyProtection="1">
      <alignment horizontal="right"/>
    </xf>
    <xf numFmtId="3" fontId="30" fillId="7" borderId="20" xfId="1" applyNumberFormat="1" applyFont="1" applyFill="1" applyBorder="1" applyAlignment="1" applyProtection="1">
      <alignment horizontal="right"/>
    </xf>
    <xf numFmtId="3" fontId="30" fillId="0" borderId="13" xfId="0" applyNumberFormat="1" applyFont="1" applyFill="1" applyBorder="1" applyAlignment="1" applyProtection="1">
      <alignment horizontal="right"/>
      <protection locked="0"/>
    </xf>
    <xf numFmtId="3" fontId="30" fillId="0" borderId="14" xfId="1" applyNumberFormat="1" applyFont="1" applyFill="1" applyBorder="1" applyAlignment="1" applyProtection="1">
      <alignment horizontal="right"/>
      <protection locked="0"/>
    </xf>
    <xf numFmtId="3" fontId="30" fillId="0" borderId="25" xfId="1" applyNumberFormat="1" applyFont="1" applyFill="1" applyBorder="1" applyAlignment="1" applyProtection="1">
      <alignment horizontal="right"/>
      <protection locked="0"/>
    </xf>
    <xf numFmtId="3" fontId="30" fillId="0" borderId="14" xfId="0" applyNumberFormat="1" applyFont="1" applyFill="1" applyBorder="1" applyAlignment="1" applyProtection="1">
      <alignment horizontal="right"/>
      <protection locked="0"/>
    </xf>
    <xf numFmtId="3" fontId="30" fillId="0" borderId="15" xfId="0" applyNumberFormat="1" applyFont="1" applyFill="1" applyBorder="1" applyAlignment="1" applyProtection="1">
      <alignment horizontal="right"/>
      <protection locked="0"/>
    </xf>
    <xf numFmtId="3" fontId="30" fillId="0" borderId="49" xfId="0" applyNumberFormat="1" applyFont="1" applyFill="1" applyBorder="1" applyAlignment="1" applyProtection="1">
      <alignment horizontal="right"/>
      <protection locked="0"/>
    </xf>
    <xf numFmtId="3" fontId="30" fillId="0" borderId="68" xfId="1" applyNumberFormat="1" applyFont="1" applyFill="1" applyBorder="1" applyAlignment="1" applyProtection="1">
      <alignment horizontal="right"/>
      <protection locked="0"/>
    </xf>
    <xf numFmtId="3" fontId="30" fillId="0" borderId="66" xfId="1" applyNumberFormat="1" applyFont="1" applyFill="1" applyBorder="1" applyAlignment="1" applyProtection="1">
      <alignment horizontal="right"/>
      <protection locked="0"/>
    </xf>
    <xf numFmtId="3" fontId="30" fillId="0" borderId="68" xfId="0" applyNumberFormat="1" applyFont="1" applyFill="1" applyBorder="1" applyAlignment="1" applyProtection="1">
      <alignment horizontal="right"/>
      <protection locked="0"/>
    </xf>
    <xf numFmtId="3" fontId="30" fillId="0" borderId="50" xfId="0" applyNumberFormat="1" applyFont="1" applyFill="1" applyBorder="1" applyAlignment="1" applyProtection="1">
      <alignment horizontal="right"/>
      <protection locked="0"/>
    </xf>
    <xf numFmtId="3" fontId="30" fillId="7" borderId="49" xfId="0" applyNumberFormat="1" applyFont="1" applyFill="1" applyBorder="1" applyAlignment="1" applyProtection="1">
      <alignment horizontal="right"/>
    </xf>
    <xf numFmtId="3" fontId="30" fillId="7" borderId="68" xfId="1" applyNumberFormat="1" applyFont="1" applyFill="1" applyBorder="1" applyAlignment="1" applyProtection="1">
      <alignment horizontal="right"/>
    </xf>
    <xf numFmtId="3" fontId="30" fillId="7" borderId="66" xfId="1" applyNumberFormat="1" applyFont="1" applyFill="1" applyBorder="1" applyAlignment="1" applyProtection="1">
      <alignment horizontal="right"/>
    </xf>
    <xf numFmtId="3" fontId="30" fillId="7" borderId="68" xfId="0" applyNumberFormat="1" applyFont="1" applyFill="1" applyBorder="1" applyAlignment="1" applyProtection="1">
      <alignment horizontal="right"/>
    </xf>
    <xf numFmtId="3" fontId="30" fillId="7" borderId="50" xfId="0" applyNumberFormat="1" applyFont="1" applyFill="1" applyBorder="1" applyAlignment="1" applyProtection="1">
      <alignment horizontal="right"/>
    </xf>
    <xf numFmtId="3" fontId="3" fillId="0" borderId="13" xfId="0" applyNumberFormat="1" applyFont="1" applyFill="1" applyBorder="1" applyAlignment="1" applyProtection="1">
      <alignment horizontal="center" vertical="top"/>
    </xf>
    <xf numFmtId="3" fontId="3" fillId="0" borderId="14" xfId="0" applyNumberFormat="1" applyFont="1" applyFill="1" applyBorder="1" applyAlignment="1" applyProtection="1">
      <alignment horizontal="center" vertical="top"/>
    </xf>
    <xf numFmtId="3" fontId="3" fillId="0" borderId="25" xfId="0" applyNumberFormat="1" applyFont="1" applyFill="1" applyBorder="1" applyAlignment="1" applyProtection="1">
      <alignment horizontal="center" vertical="top"/>
    </xf>
    <xf numFmtId="3" fontId="3" fillId="0" borderId="15" xfId="0" applyNumberFormat="1" applyFont="1" applyFill="1" applyBorder="1" applyAlignment="1" applyProtection="1">
      <alignment horizontal="center" vertical="top" wrapText="1"/>
    </xf>
    <xf numFmtId="3" fontId="9" fillId="5" borderId="16" xfId="0" applyNumberFormat="1" applyFont="1" applyFill="1" applyBorder="1" applyProtection="1"/>
    <xf numFmtId="3" fontId="9" fillId="5" borderId="17" xfId="0" applyNumberFormat="1" applyFont="1" applyFill="1" applyBorder="1" applyProtection="1"/>
    <xf numFmtId="3" fontId="9" fillId="5" borderId="18" xfId="0" applyNumberFormat="1" applyFont="1" applyFill="1" applyBorder="1" applyProtection="1"/>
    <xf numFmtId="3" fontId="9" fillId="0" borderId="40" xfId="0" applyNumberFormat="1" applyFont="1" applyFill="1" applyBorder="1" applyProtection="1"/>
    <xf numFmtId="3" fontId="3" fillId="0" borderId="19" xfId="0" applyNumberFormat="1" applyFont="1" applyBorder="1" applyProtection="1">
      <protection locked="0"/>
    </xf>
    <xf numFmtId="3" fontId="3" fillId="0" borderId="0" xfId="0" applyNumberFormat="1" applyFont="1" applyProtection="1"/>
    <xf numFmtId="3" fontId="3" fillId="0" borderId="41" xfId="0" applyNumberFormat="1" applyFont="1" applyBorder="1" applyProtection="1">
      <protection locked="0"/>
    </xf>
    <xf numFmtId="3" fontId="3" fillId="0" borderId="0" xfId="0" applyNumberFormat="1" applyFont="1" applyFill="1" applyProtection="1"/>
    <xf numFmtId="3" fontId="3" fillId="5" borderId="41" xfId="0" applyNumberFormat="1" applyFont="1" applyFill="1" applyBorder="1" applyProtection="1"/>
    <xf numFmtId="3" fontId="3" fillId="0" borderId="10" xfId="0" applyNumberFormat="1" applyFont="1" applyBorder="1" applyProtection="1">
      <protection locked="0"/>
    </xf>
    <xf numFmtId="3" fontId="3" fillId="5" borderId="11" xfId="0" applyNumberFormat="1" applyFont="1" applyFill="1" applyBorder="1" applyProtection="1"/>
    <xf numFmtId="3" fontId="3" fillId="5" borderId="12" xfId="0" applyNumberFormat="1" applyFont="1" applyFill="1" applyBorder="1" applyProtection="1"/>
    <xf numFmtId="3" fontId="3" fillId="0" borderId="38" xfId="0" applyNumberFormat="1" applyFont="1" applyBorder="1" applyProtection="1">
      <protection locked="0"/>
    </xf>
    <xf numFmtId="3" fontId="3" fillId="0" borderId="42" xfId="0" applyNumberFormat="1" applyFont="1" applyBorder="1" applyProtection="1">
      <protection locked="0"/>
    </xf>
    <xf numFmtId="3" fontId="3" fillId="0" borderId="44" xfId="0" applyNumberFormat="1" applyFont="1" applyBorder="1" applyProtection="1">
      <protection locked="0"/>
    </xf>
    <xf numFmtId="3" fontId="3" fillId="0" borderId="43" xfId="0" applyNumberFormat="1" applyFont="1" applyBorder="1" applyProtection="1">
      <protection locked="0"/>
    </xf>
    <xf numFmtId="3" fontId="3" fillId="0" borderId="45" xfId="0" applyNumberFormat="1" applyFont="1" applyBorder="1" applyProtection="1">
      <protection locked="0"/>
    </xf>
    <xf numFmtId="3" fontId="9" fillId="5" borderId="47" xfId="0" applyNumberFormat="1" applyFont="1" applyFill="1" applyBorder="1" applyProtection="1"/>
    <xf numFmtId="3" fontId="9" fillId="5" borderId="51" xfId="0" applyNumberFormat="1" applyFont="1" applyFill="1" applyBorder="1" applyAlignment="1" applyProtection="1"/>
    <xf numFmtId="3" fontId="9" fillId="5" borderId="53" xfId="0" applyNumberFormat="1" applyFont="1" applyFill="1" applyBorder="1" applyAlignment="1" applyProtection="1"/>
    <xf numFmtId="3" fontId="9" fillId="5" borderId="54" xfId="0" applyNumberFormat="1" applyFont="1" applyFill="1" applyBorder="1" applyAlignment="1" applyProtection="1"/>
    <xf numFmtId="3" fontId="9" fillId="5" borderId="51" xfId="0" applyNumberFormat="1" applyFont="1" applyFill="1" applyBorder="1" applyProtection="1"/>
    <xf numFmtId="3" fontId="9" fillId="5" borderId="54" xfId="0" applyNumberFormat="1" applyFont="1" applyFill="1" applyBorder="1" applyProtection="1"/>
    <xf numFmtId="3" fontId="9" fillId="5" borderId="55" xfId="0" applyNumberFormat="1" applyFont="1" applyFill="1" applyBorder="1" applyProtection="1"/>
    <xf numFmtId="3" fontId="9" fillId="5" borderId="57" xfId="0" applyNumberFormat="1" applyFont="1" applyFill="1" applyBorder="1" applyProtection="1"/>
    <xf numFmtId="3" fontId="9" fillId="5" borderId="58" xfId="0" applyNumberFormat="1" applyFont="1" applyFill="1" applyBorder="1" applyProtection="1"/>
    <xf numFmtId="3" fontId="3" fillId="4" borderId="19" xfId="0" applyNumberFormat="1" applyFont="1" applyFill="1" applyBorder="1" applyProtection="1"/>
    <xf numFmtId="3" fontId="3" fillId="4" borderId="42" xfId="0" applyNumberFormat="1" applyFont="1" applyFill="1" applyBorder="1" applyProtection="1"/>
    <xf numFmtId="3" fontId="3" fillId="4" borderId="44" xfId="0" applyNumberFormat="1" applyFont="1" applyFill="1" applyBorder="1" applyProtection="1"/>
    <xf numFmtId="3" fontId="3" fillId="4" borderId="43" xfId="0" applyNumberFormat="1" applyFont="1" applyFill="1" applyBorder="1" applyProtection="1"/>
    <xf numFmtId="3" fontId="3" fillId="0" borderId="25" xfId="0" applyNumberFormat="1" applyFont="1" applyBorder="1" applyProtection="1">
      <protection locked="0"/>
    </xf>
    <xf numFmtId="3" fontId="3" fillId="0" borderId="16" xfId="4" applyNumberFormat="1" applyFont="1" applyBorder="1" applyProtection="1">
      <protection locked="0"/>
    </xf>
    <xf numFmtId="3" fontId="3" fillId="0" borderId="17" xfId="4" applyNumberFormat="1" applyFont="1" applyBorder="1" applyProtection="1">
      <protection locked="0"/>
    </xf>
    <xf numFmtId="3" fontId="3" fillId="0" borderId="5" xfId="4" applyNumberFormat="1" applyFont="1" applyBorder="1" applyProtection="1">
      <protection locked="0"/>
    </xf>
    <xf numFmtId="3" fontId="3" fillId="0" borderId="61" xfId="4" applyNumberFormat="1" applyFont="1" applyBorder="1" applyProtection="1">
      <protection locked="0"/>
    </xf>
    <xf numFmtId="3" fontId="3" fillId="0" borderId="8" xfId="4" applyNumberFormat="1" applyFont="1" applyBorder="1" applyProtection="1">
      <protection locked="0"/>
    </xf>
    <xf numFmtId="3" fontId="3" fillId="0" borderId="9" xfId="4" applyNumberFormat="1" applyFont="1" applyBorder="1" applyProtection="1">
      <protection locked="0"/>
    </xf>
    <xf numFmtId="3" fontId="3" fillId="0" borderId="7" xfId="4" applyNumberFormat="1" applyFont="1" applyBorder="1" applyProtection="1">
      <protection locked="0"/>
    </xf>
    <xf numFmtId="3" fontId="3" fillId="0" borderId="19" xfId="4" applyNumberFormat="1" applyFont="1" applyBorder="1" applyProtection="1">
      <protection locked="0"/>
    </xf>
    <xf numFmtId="3" fontId="3" fillId="0" borderId="22" xfId="4" applyNumberFormat="1" applyFont="1" applyBorder="1" applyProtection="1">
      <protection locked="0"/>
    </xf>
    <xf numFmtId="3" fontId="3" fillId="0" borderId="63" xfId="4" applyNumberFormat="1" applyFont="1" applyBorder="1" applyProtection="1">
      <protection locked="0"/>
    </xf>
    <xf numFmtId="3" fontId="3" fillId="0" borderId="23" xfId="4" applyNumberFormat="1" applyFont="1" applyBorder="1" applyProtection="1">
      <protection locked="0"/>
    </xf>
    <xf numFmtId="3" fontId="3" fillId="0" borderId="10" xfId="4" applyNumberFormat="1" applyFont="1" applyBorder="1" applyProtection="1">
      <protection locked="0"/>
    </xf>
    <xf numFmtId="3" fontId="3" fillId="0" borderId="11" xfId="4" applyNumberFormat="1" applyFont="1" applyBorder="1" applyProtection="1">
      <protection locked="0"/>
    </xf>
    <xf numFmtId="3" fontId="3" fillId="0" borderId="64" xfId="4" applyNumberFormat="1" applyFont="1" applyBorder="1" applyProtection="1">
      <protection locked="0"/>
    </xf>
    <xf numFmtId="3" fontId="3" fillId="0" borderId="12" xfId="4" applyNumberFormat="1" applyFont="1" applyBorder="1" applyProtection="1">
      <protection locked="0"/>
    </xf>
    <xf numFmtId="3" fontId="3" fillId="0" borderId="13" xfId="4" applyNumberFormat="1" applyFont="1" applyBorder="1" applyProtection="1">
      <protection locked="0"/>
    </xf>
    <xf numFmtId="3" fontId="3" fillId="0" borderId="14" xfId="4" applyNumberFormat="1" applyFont="1" applyBorder="1" applyProtection="1">
      <protection locked="0"/>
    </xf>
    <xf numFmtId="3" fontId="3" fillId="0" borderId="62" xfId="4" applyNumberFormat="1" applyFont="1" applyBorder="1" applyProtection="1">
      <protection locked="0"/>
    </xf>
    <xf numFmtId="3" fontId="3" fillId="0" borderId="15" xfId="4" applyNumberFormat="1" applyFont="1" applyBorder="1" applyProtection="1">
      <protection locked="0"/>
    </xf>
    <xf numFmtId="3" fontId="3" fillId="0" borderId="16" xfId="5" applyNumberFormat="1" applyFont="1" applyBorder="1" applyProtection="1">
      <protection locked="0"/>
    </xf>
    <xf numFmtId="3" fontId="3" fillId="0" borderId="17" xfId="5" applyNumberFormat="1" applyFont="1" applyBorder="1" applyProtection="1">
      <protection locked="0"/>
    </xf>
    <xf numFmtId="3" fontId="3" fillId="0" borderId="7" xfId="5" applyNumberFormat="1" applyFont="1" applyBorder="1" applyProtection="1">
      <protection locked="0"/>
    </xf>
    <xf numFmtId="3" fontId="3" fillId="0" borderId="8" xfId="5" applyNumberFormat="1" applyFont="1" applyBorder="1" applyProtection="1">
      <protection locked="0"/>
    </xf>
    <xf numFmtId="3" fontId="3" fillId="0" borderId="19" xfId="5" applyNumberFormat="1" applyFont="1" applyBorder="1" applyProtection="1">
      <protection locked="0"/>
    </xf>
    <xf numFmtId="3" fontId="3" fillId="0" borderId="22" xfId="5" applyNumberFormat="1" applyFont="1" applyBorder="1" applyProtection="1">
      <protection locked="0"/>
    </xf>
    <xf numFmtId="3" fontId="3" fillId="0" borderId="10" xfId="5" applyNumberFormat="1" applyFont="1" applyBorder="1" applyProtection="1">
      <protection locked="0"/>
    </xf>
    <xf numFmtId="3" fontId="3" fillId="0" borderId="11" xfId="5" applyNumberFormat="1" applyFont="1" applyBorder="1" applyProtection="1">
      <protection locked="0"/>
    </xf>
    <xf numFmtId="3" fontId="3" fillId="0" borderId="13" xfId="5" applyNumberFormat="1" applyFont="1" applyBorder="1" applyProtection="1">
      <protection locked="0"/>
    </xf>
    <xf numFmtId="3" fontId="3" fillId="0" borderId="14" xfId="5" applyNumberFormat="1" applyFont="1" applyBorder="1" applyProtection="1">
      <protection locked="0"/>
    </xf>
    <xf numFmtId="0" fontId="5" fillId="8" borderId="16" xfId="0" applyFont="1" applyFill="1" applyBorder="1" applyAlignment="1" applyProtection="1">
      <alignment wrapText="1"/>
    </xf>
    <xf numFmtId="0" fontId="3" fillId="8" borderId="6" xfId="0" applyFont="1" applyFill="1" applyBorder="1" applyAlignment="1" applyProtection="1">
      <alignment horizontal="center"/>
    </xf>
    <xf numFmtId="0" fontId="3" fillId="8" borderId="19" xfId="0" applyFont="1" applyFill="1" applyBorder="1" applyProtection="1"/>
    <xf numFmtId="0" fontId="3" fillId="8" borderId="21" xfId="0" applyFont="1" applyFill="1" applyBorder="1" applyAlignment="1" applyProtection="1">
      <alignment horizontal="center"/>
    </xf>
    <xf numFmtId="0" fontId="5" fillId="8" borderId="7" xfId="0" applyFont="1" applyFill="1" applyBorder="1" applyAlignment="1" applyProtection="1">
      <alignment wrapText="1"/>
    </xf>
    <xf numFmtId="0" fontId="3" fillId="8" borderId="46" xfId="0" applyFont="1" applyFill="1" applyBorder="1" applyAlignment="1" applyProtection="1">
      <alignment horizontal="center"/>
    </xf>
    <xf numFmtId="0" fontId="3" fillId="9" borderId="19" xfId="0" applyFont="1" applyFill="1" applyBorder="1" applyProtection="1"/>
    <xf numFmtId="0" fontId="9" fillId="0" borderId="2" xfId="4" applyFont="1" applyBorder="1" applyAlignment="1" applyProtection="1">
      <alignment horizontal="center"/>
    </xf>
    <xf numFmtId="0" fontId="9" fillId="0" borderId="3" xfId="4" applyFont="1" applyBorder="1" applyAlignment="1" applyProtection="1">
      <alignment horizontal="center"/>
    </xf>
    <xf numFmtId="0" fontId="9" fillId="0" borderId="4" xfId="4" applyFont="1" applyBorder="1" applyAlignment="1" applyProtection="1">
      <alignment horizontal="center"/>
    </xf>
    <xf numFmtId="0" fontId="9" fillId="0" borderId="5" xfId="4" applyFont="1" applyBorder="1" applyAlignment="1" applyProtection="1">
      <alignment horizontal="center"/>
    </xf>
    <xf numFmtId="0" fontId="9" fillId="0" borderId="6" xfId="4" applyFont="1" applyBorder="1" applyAlignment="1" applyProtection="1">
      <alignment horizontal="center"/>
    </xf>
    <xf numFmtId="0" fontId="9" fillId="0" borderId="2"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0" fillId="0" borderId="3" xfId="0" applyFill="1" applyBorder="1"/>
    <xf numFmtId="0" fontId="0" fillId="0" borderId="6" xfId="0" applyFill="1" applyBorder="1"/>
    <xf numFmtId="0" fontId="22" fillId="0" borderId="0" xfId="4" applyFont="1" applyAlignment="1" applyProtection="1">
      <alignment horizontal="left" wrapText="1"/>
    </xf>
  </cellXfs>
  <cellStyles count="6">
    <cellStyle name="Comma" xfId="1" builtinId="3"/>
    <cellStyle name="Comma [0] 2" xfId="5"/>
    <cellStyle name="Hyperlink" xfId="2" builtinId="8"/>
    <cellStyle name="Normal" xfId="0" builtinId="0"/>
    <cellStyle name="Normal 2" xfId="4"/>
    <cellStyle name="Normal_OilQues" xfId="3"/>
  </cellStyles>
  <dxfs count="0"/>
  <tableStyles count="0" defaultTableStyle="TableStyleMedium2" defaultPivotStyle="PivotStyleLight16"/>
  <colors>
    <mruColors>
      <color rgb="FFFFCCFF"/>
      <color rgb="FFCCFFCC"/>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0"/>
  <sheetViews>
    <sheetView tabSelected="1" workbookViewId="0">
      <selection activeCell="A18" sqref="A18"/>
    </sheetView>
  </sheetViews>
  <sheetFormatPr defaultRowHeight="15"/>
  <cols>
    <col min="1" max="1" width="9.140625" style="3"/>
    <col min="2" max="3" width="28.140625" style="3" customWidth="1"/>
    <col min="4" max="4" width="25.140625" style="3" customWidth="1"/>
    <col min="5" max="5" width="11.7109375" style="3" customWidth="1"/>
    <col min="6" max="257" width="9.140625" style="3"/>
    <col min="258" max="259" width="28.140625" style="3" customWidth="1"/>
    <col min="260" max="260" width="25.140625" style="3" customWidth="1"/>
    <col min="261" max="261" width="11.7109375" style="3" customWidth="1"/>
    <col min="262" max="513" width="9.140625" style="3"/>
    <col min="514" max="515" width="28.140625" style="3" customWidth="1"/>
    <col min="516" max="516" width="25.140625" style="3" customWidth="1"/>
    <col min="517" max="517" width="11.7109375" style="3" customWidth="1"/>
    <col min="518" max="769" width="9.140625" style="3"/>
    <col min="770" max="771" width="28.140625" style="3" customWidth="1"/>
    <col min="772" max="772" width="25.140625" style="3" customWidth="1"/>
    <col min="773" max="773" width="11.7109375" style="3" customWidth="1"/>
    <col min="774" max="1025" width="9.140625" style="3"/>
    <col min="1026" max="1027" width="28.140625" style="3" customWidth="1"/>
    <col min="1028" max="1028" width="25.140625" style="3" customWidth="1"/>
    <col min="1029" max="1029" width="11.7109375" style="3" customWidth="1"/>
    <col min="1030" max="1281" width="9.140625" style="3"/>
    <col min="1282" max="1283" width="28.140625" style="3" customWidth="1"/>
    <col min="1284" max="1284" width="25.140625" style="3" customWidth="1"/>
    <col min="1285" max="1285" width="11.7109375" style="3" customWidth="1"/>
    <col min="1286" max="1537" width="9.140625" style="3"/>
    <col min="1538" max="1539" width="28.140625" style="3" customWidth="1"/>
    <col min="1540" max="1540" width="25.140625" style="3" customWidth="1"/>
    <col min="1541" max="1541" width="11.7109375" style="3" customWidth="1"/>
    <col min="1542" max="1793" width="9.140625" style="3"/>
    <col min="1794" max="1795" width="28.140625" style="3" customWidth="1"/>
    <col min="1796" max="1796" width="25.140625" style="3" customWidth="1"/>
    <col min="1797" max="1797" width="11.7109375" style="3" customWidth="1"/>
    <col min="1798" max="2049" width="9.140625" style="3"/>
    <col min="2050" max="2051" width="28.140625" style="3" customWidth="1"/>
    <col min="2052" max="2052" width="25.140625" style="3" customWidth="1"/>
    <col min="2053" max="2053" width="11.7109375" style="3" customWidth="1"/>
    <col min="2054" max="2305" width="9.140625" style="3"/>
    <col min="2306" max="2307" width="28.140625" style="3" customWidth="1"/>
    <col min="2308" max="2308" width="25.140625" style="3" customWidth="1"/>
    <col min="2309" max="2309" width="11.7109375" style="3" customWidth="1"/>
    <col min="2310" max="2561" width="9.140625" style="3"/>
    <col min="2562" max="2563" width="28.140625" style="3" customWidth="1"/>
    <col min="2564" max="2564" width="25.140625" style="3" customWidth="1"/>
    <col min="2565" max="2565" width="11.7109375" style="3" customWidth="1"/>
    <col min="2566" max="2817" width="9.140625" style="3"/>
    <col min="2818" max="2819" width="28.140625" style="3" customWidth="1"/>
    <col min="2820" max="2820" width="25.140625" style="3" customWidth="1"/>
    <col min="2821" max="2821" width="11.7109375" style="3" customWidth="1"/>
    <col min="2822" max="3073" width="9.140625" style="3"/>
    <col min="3074" max="3075" width="28.140625" style="3" customWidth="1"/>
    <col min="3076" max="3076" width="25.140625" style="3" customWidth="1"/>
    <col min="3077" max="3077" width="11.7109375" style="3" customWidth="1"/>
    <col min="3078" max="3329" width="9.140625" style="3"/>
    <col min="3330" max="3331" width="28.140625" style="3" customWidth="1"/>
    <col min="3332" max="3332" width="25.140625" style="3" customWidth="1"/>
    <col min="3333" max="3333" width="11.7109375" style="3" customWidth="1"/>
    <col min="3334" max="3585" width="9.140625" style="3"/>
    <col min="3586" max="3587" width="28.140625" style="3" customWidth="1"/>
    <col min="3588" max="3588" width="25.140625" style="3" customWidth="1"/>
    <col min="3589" max="3589" width="11.7109375" style="3" customWidth="1"/>
    <col min="3590" max="3841" width="9.140625" style="3"/>
    <col min="3842" max="3843" width="28.140625" style="3" customWidth="1"/>
    <col min="3844" max="3844" width="25.140625" style="3" customWidth="1"/>
    <col min="3845" max="3845" width="11.7109375" style="3" customWidth="1"/>
    <col min="3846" max="4097" width="9.140625" style="3"/>
    <col min="4098" max="4099" width="28.140625" style="3" customWidth="1"/>
    <col min="4100" max="4100" width="25.140625" style="3" customWidth="1"/>
    <col min="4101" max="4101" width="11.7109375" style="3" customWidth="1"/>
    <col min="4102" max="4353" width="9.140625" style="3"/>
    <col min="4354" max="4355" width="28.140625" style="3" customWidth="1"/>
    <col min="4356" max="4356" width="25.140625" style="3" customWidth="1"/>
    <col min="4357" max="4357" width="11.7109375" style="3" customWidth="1"/>
    <col min="4358" max="4609" width="9.140625" style="3"/>
    <col min="4610" max="4611" width="28.140625" style="3" customWidth="1"/>
    <col min="4612" max="4612" width="25.140625" style="3" customWidth="1"/>
    <col min="4613" max="4613" width="11.7109375" style="3" customWidth="1"/>
    <col min="4614" max="4865" width="9.140625" style="3"/>
    <col min="4866" max="4867" width="28.140625" style="3" customWidth="1"/>
    <col min="4868" max="4868" width="25.140625" style="3" customWidth="1"/>
    <col min="4869" max="4869" width="11.7109375" style="3" customWidth="1"/>
    <col min="4870" max="5121" width="9.140625" style="3"/>
    <col min="5122" max="5123" width="28.140625" style="3" customWidth="1"/>
    <col min="5124" max="5124" width="25.140625" style="3" customWidth="1"/>
    <col min="5125" max="5125" width="11.7109375" style="3" customWidth="1"/>
    <col min="5126" max="5377" width="9.140625" style="3"/>
    <col min="5378" max="5379" width="28.140625" style="3" customWidth="1"/>
    <col min="5380" max="5380" width="25.140625" style="3" customWidth="1"/>
    <col min="5381" max="5381" width="11.7109375" style="3" customWidth="1"/>
    <col min="5382" max="5633" width="9.140625" style="3"/>
    <col min="5634" max="5635" width="28.140625" style="3" customWidth="1"/>
    <col min="5636" max="5636" width="25.140625" style="3" customWidth="1"/>
    <col min="5637" max="5637" width="11.7109375" style="3" customWidth="1"/>
    <col min="5638" max="5889" width="9.140625" style="3"/>
    <col min="5890" max="5891" width="28.140625" style="3" customWidth="1"/>
    <col min="5892" max="5892" width="25.140625" style="3" customWidth="1"/>
    <col min="5893" max="5893" width="11.7109375" style="3" customWidth="1"/>
    <col min="5894" max="6145" width="9.140625" style="3"/>
    <col min="6146" max="6147" width="28.140625" style="3" customWidth="1"/>
    <col min="6148" max="6148" width="25.140625" style="3" customWidth="1"/>
    <col min="6149" max="6149" width="11.7109375" style="3" customWidth="1"/>
    <col min="6150" max="6401" width="9.140625" style="3"/>
    <col min="6402" max="6403" width="28.140625" style="3" customWidth="1"/>
    <col min="6404" max="6404" width="25.140625" style="3" customWidth="1"/>
    <col min="6405" max="6405" width="11.7109375" style="3" customWidth="1"/>
    <col min="6406" max="6657" width="9.140625" style="3"/>
    <col min="6658" max="6659" width="28.140625" style="3" customWidth="1"/>
    <col min="6660" max="6660" width="25.140625" style="3" customWidth="1"/>
    <col min="6661" max="6661" width="11.7109375" style="3" customWidth="1"/>
    <col min="6662" max="6913" width="9.140625" style="3"/>
    <col min="6914" max="6915" width="28.140625" style="3" customWidth="1"/>
    <col min="6916" max="6916" width="25.140625" style="3" customWidth="1"/>
    <col min="6917" max="6917" width="11.7109375" style="3" customWidth="1"/>
    <col min="6918" max="7169" width="9.140625" style="3"/>
    <col min="7170" max="7171" width="28.140625" style="3" customWidth="1"/>
    <col min="7172" max="7172" width="25.140625" style="3" customWidth="1"/>
    <col min="7173" max="7173" width="11.7109375" style="3" customWidth="1"/>
    <col min="7174" max="7425" width="9.140625" style="3"/>
    <col min="7426" max="7427" width="28.140625" style="3" customWidth="1"/>
    <col min="7428" max="7428" width="25.140625" style="3" customWidth="1"/>
    <col min="7429" max="7429" width="11.7109375" style="3" customWidth="1"/>
    <col min="7430" max="7681" width="9.140625" style="3"/>
    <col min="7682" max="7683" width="28.140625" style="3" customWidth="1"/>
    <col min="7684" max="7684" width="25.140625" style="3" customWidth="1"/>
    <col min="7685" max="7685" width="11.7109375" style="3" customWidth="1"/>
    <col min="7686" max="7937" width="9.140625" style="3"/>
    <col min="7938" max="7939" width="28.140625" style="3" customWidth="1"/>
    <col min="7940" max="7940" width="25.140625" style="3" customWidth="1"/>
    <col min="7941" max="7941" width="11.7109375" style="3" customWidth="1"/>
    <col min="7942" max="8193" width="9.140625" style="3"/>
    <col min="8194" max="8195" width="28.140625" style="3" customWidth="1"/>
    <col min="8196" max="8196" width="25.140625" style="3" customWidth="1"/>
    <col min="8197" max="8197" width="11.7109375" style="3" customWidth="1"/>
    <col min="8198" max="8449" width="9.140625" style="3"/>
    <col min="8450" max="8451" width="28.140625" style="3" customWidth="1"/>
    <col min="8452" max="8452" width="25.140625" style="3" customWidth="1"/>
    <col min="8453" max="8453" width="11.7109375" style="3" customWidth="1"/>
    <col min="8454" max="8705" width="9.140625" style="3"/>
    <col min="8706" max="8707" width="28.140625" style="3" customWidth="1"/>
    <col min="8708" max="8708" width="25.140625" style="3" customWidth="1"/>
    <col min="8709" max="8709" width="11.7109375" style="3" customWidth="1"/>
    <col min="8710" max="8961" width="9.140625" style="3"/>
    <col min="8962" max="8963" width="28.140625" style="3" customWidth="1"/>
    <col min="8964" max="8964" width="25.140625" style="3" customWidth="1"/>
    <col min="8965" max="8965" width="11.7109375" style="3" customWidth="1"/>
    <col min="8966" max="9217" width="9.140625" style="3"/>
    <col min="9218" max="9219" width="28.140625" style="3" customWidth="1"/>
    <col min="9220" max="9220" width="25.140625" style="3" customWidth="1"/>
    <col min="9221" max="9221" width="11.7109375" style="3" customWidth="1"/>
    <col min="9222" max="9473" width="9.140625" style="3"/>
    <col min="9474" max="9475" width="28.140625" style="3" customWidth="1"/>
    <col min="9476" max="9476" width="25.140625" style="3" customWidth="1"/>
    <col min="9477" max="9477" width="11.7109375" style="3" customWidth="1"/>
    <col min="9478" max="9729" width="9.140625" style="3"/>
    <col min="9730" max="9731" width="28.140625" style="3" customWidth="1"/>
    <col min="9732" max="9732" width="25.140625" style="3" customWidth="1"/>
    <col min="9733" max="9733" width="11.7109375" style="3" customWidth="1"/>
    <col min="9734" max="9985" width="9.140625" style="3"/>
    <col min="9986" max="9987" width="28.140625" style="3" customWidth="1"/>
    <col min="9988" max="9988" width="25.140625" style="3" customWidth="1"/>
    <col min="9989" max="9989" width="11.7109375" style="3" customWidth="1"/>
    <col min="9990" max="10241" width="9.140625" style="3"/>
    <col min="10242" max="10243" width="28.140625" style="3" customWidth="1"/>
    <col min="10244" max="10244" width="25.140625" style="3" customWidth="1"/>
    <col min="10245" max="10245" width="11.7109375" style="3" customWidth="1"/>
    <col min="10246" max="10497" width="9.140625" style="3"/>
    <col min="10498" max="10499" width="28.140625" style="3" customWidth="1"/>
    <col min="10500" max="10500" width="25.140625" style="3" customWidth="1"/>
    <col min="10501" max="10501" width="11.7109375" style="3" customWidth="1"/>
    <col min="10502" max="10753" width="9.140625" style="3"/>
    <col min="10754" max="10755" width="28.140625" style="3" customWidth="1"/>
    <col min="10756" max="10756" width="25.140625" style="3" customWidth="1"/>
    <col min="10757" max="10757" width="11.7109375" style="3" customWidth="1"/>
    <col min="10758" max="11009" width="9.140625" style="3"/>
    <col min="11010" max="11011" width="28.140625" style="3" customWidth="1"/>
    <col min="11012" max="11012" width="25.140625" style="3" customWidth="1"/>
    <col min="11013" max="11013" width="11.7109375" style="3" customWidth="1"/>
    <col min="11014" max="11265" width="9.140625" style="3"/>
    <col min="11266" max="11267" width="28.140625" style="3" customWidth="1"/>
    <col min="11268" max="11268" width="25.140625" style="3" customWidth="1"/>
    <col min="11269" max="11269" width="11.7109375" style="3" customWidth="1"/>
    <col min="11270" max="11521" width="9.140625" style="3"/>
    <col min="11522" max="11523" width="28.140625" style="3" customWidth="1"/>
    <col min="11524" max="11524" width="25.140625" style="3" customWidth="1"/>
    <col min="11525" max="11525" width="11.7109375" style="3" customWidth="1"/>
    <col min="11526" max="11777" width="9.140625" style="3"/>
    <col min="11778" max="11779" width="28.140625" style="3" customWidth="1"/>
    <col min="11780" max="11780" width="25.140625" style="3" customWidth="1"/>
    <col min="11781" max="11781" width="11.7109375" style="3" customWidth="1"/>
    <col min="11782" max="12033" width="9.140625" style="3"/>
    <col min="12034" max="12035" width="28.140625" style="3" customWidth="1"/>
    <col min="12036" max="12036" width="25.140625" style="3" customWidth="1"/>
    <col min="12037" max="12037" width="11.7109375" style="3" customWidth="1"/>
    <col min="12038" max="12289" width="9.140625" style="3"/>
    <col min="12290" max="12291" width="28.140625" style="3" customWidth="1"/>
    <col min="12292" max="12292" width="25.140625" style="3" customWidth="1"/>
    <col min="12293" max="12293" width="11.7109375" style="3" customWidth="1"/>
    <col min="12294" max="12545" width="9.140625" style="3"/>
    <col min="12546" max="12547" width="28.140625" style="3" customWidth="1"/>
    <col min="12548" max="12548" width="25.140625" style="3" customWidth="1"/>
    <col min="12549" max="12549" width="11.7109375" style="3" customWidth="1"/>
    <col min="12550" max="12801" width="9.140625" style="3"/>
    <col min="12802" max="12803" width="28.140625" style="3" customWidth="1"/>
    <col min="12804" max="12804" width="25.140625" style="3" customWidth="1"/>
    <col min="12805" max="12805" width="11.7109375" style="3" customWidth="1"/>
    <col min="12806" max="13057" width="9.140625" style="3"/>
    <col min="13058" max="13059" width="28.140625" style="3" customWidth="1"/>
    <col min="13060" max="13060" width="25.140625" style="3" customWidth="1"/>
    <col min="13061" max="13061" width="11.7109375" style="3" customWidth="1"/>
    <col min="13062" max="13313" width="9.140625" style="3"/>
    <col min="13314" max="13315" width="28.140625" style="3" customWidth="1"/>
    <col min="13316" max="13316" width="25.140625" style="3" customWidth="1"/>
    <col min="13317" max="13317" width="11.7109375" style="3" customWidth="1"/>
    <col min="13318" max="13569" width="9.140625" style="3"/>
    <col min="13570" max="13571" width="28.140625" style="3" customWidth="1"/>
    <col min="13572" max="13572" width="25.140625" style="3" customWidth="1"/>
    <col min="13573" max="13573" width="11.7109375" style="3" customWidth="1"/>
    <col min="13574" max="13825" width="9.140625" style="3"/>
    <col min="13826" max="13827" width="28.140625" style="3" customWidth="1"/>
    <col min="13828" max="13828" width="25.140625" style="3" customWidth="1"/>
    <col min="13829" max="13829" width="11.7109375" style="3" customWidth="1"/>
    <col min="13830" max="14081" width="9.140625" style="3"/>
    <col min="14082" max="14083" width="28.140625" style="3" customWidth="1"/>
    <col min="14084" max="14084" width="25.140625" style="3" customWidth="1"/>
    <col min="14085" max="14085" width="11.7109375" style="3" customWidth="1"/>
    <col min="14086" max="14337" width="9.140625" style="3"/>
    <col min="14338" max="14339" width="28.140625" style="3" customWidth="1"/>
    <col min="14340" max="14340" width="25.140625" style="3" customWidth="1"/>
    <col min="14341" max="14341" width="11.7109375" style="3" customWidth="1"/>
    <col min="14342" max="14593" width="9.140625" style="3"/>
    <col min="14594" max="14595" width="28.140625" style="3" customWidth="1"/>
    <col min="14596" max="14596" width="25.140625" style="3" customWidth="1"/>
    <col min="14597" max="14597" width="11.7109375" style="3" customWidth="1"/>
    <col min="14598" max="14849" width="9.140625" style="3"/>
    <col min="14850" max="14851" width="28.140625" style="3" customWidth="1"/>
    <col min="14852" max="14852" width="25.140625" style="3" customWidth="1"/>
    <col min="14853" max="14853" width="11.7109375" style="3" customWidth="1"/>
    <col min="14854" max="15105" width="9.140625" style="3"/>
    <col min="15106" max="15107" width="28.140625" style="3" customWidth="1"/>
    <col min="15108" max="15108" width="25.140625" style="3" customWidth="1"/>
    <col min="15109" max="15109" width="11.7109375" style="3" customWidth="1"/>
    <col min="15110" max="15361" width="9.140625" style="3"/>
    <col min="15362" max="15363" width="28.140625" style="3" customWidth="1"/>
    <col min="15364" max="15364" width="25.140625" style="3" customWidth="1"/>
    <col min="15365" max="15365" width="11.7109375" style="3" customWidth="1"/>
    <col min="15366" max="15617" width="9.140625" style="3"/>
    <col min="15618" max="15619" width="28.140625" style="3" customWidth="1"/>
    <col min="15620" max="15620" width="25.140625" style="3" customWidth="1"/>
    <col min="15621" max="15621" width="11.7109375" style="3" customWidth="1"/>
    <col min="15622" max="15873" width="9.140625" style="3"/>
    <col min="15874" max="15875" width="28.140625" style="3" customWidth="1"/>
    <col min="15876" max="15876" width="25.140625" style="3" customWidth="1"/>
    <col min="15877" max="15877" width="11.7109375" style="3" customWidth="1"/>
    <col min="15878" max="16129" width="9.140625" style="3"/>
    <col min="16130" max="16131" width="28.140625" style="3" customWidth="1"/>
    <col min="16132" max="16132" width="25.140625" style="3" customWidth="1"/>
    <col min="16133" max="16133" width="11.7109375" style="3" customWidth="1"/>
    <col min="16134" max="16384" width="9.140625" style="3"/>
  </cols>
  <sheetData>
    <row r="1" spans="1:9" ht="25.5">
      <c r="A1" s="1" t="s">
        <v>127</v>
      </c>
      <c r="B1" s="2"/>
      <c r="C1" s="2"/>
      <c r="D1" s="2"/>
      <c r="E1" s="2"/>
      <c r="I1" s="128" t="s">
        <v>177</v>
      </c>
    </row>
    <row r="2" spans="1:9" ht="25.5">
      <c r="A2" s="1" t="s">
        <v>271</v>
      </c>
      <c r="B2" s="2"/>
      <c r="C2" s="2"/>
      <c r="D2" s="2"/>
      <c r="E2" s="2"/>
      <c r="I2" s="128" t="s">
        <v>175</v>
      </c>
    </row>
    <row r="3" spans="1:9">
      <c r="A3" s="2"/>
      <c r="B3" s="2"/>
      <c r="C3" s="2"/>
      <c r="D3" s="2"/>
      <c r="E3" s="2"/>
      <c r="I3" s="128" t="s">
        <v>174</v>
      </c>
    </row>
    <row r="4" spans="1:9" ht="15.75">
      <c r="A4" s="4" t="s">
        <v>0</v>
      </c>
      <c r="B4" s="2"/>
      <c r="C4" s="2"/>
      <c r="D4" s="2"/>
      <c r="E4" s="2"/>
      <c r="I4" s="128" t="s">
        <v>176</v>
      </c>
    </row>
    <row r="5" spans="1:9" ht="16.5" thickBot="1">
      <c r="A5" s="4"/>
      <c r="B5" s="2"/>
      <c r="C5" s="2"/>
      <c r="D5" s="2"/>
      <c r="E5" s="2"/>
    </row>
    <row r="6" spans="1:9" ht="17.25" thickTop="1" thickBot="1">
      <c r="A6" s="2"/>
      <c r="B6" s="5" t="s">
        <v>126</v>
      </c>
      <c r="C6" s="6"/>
      <c r="D6" s="2"/>
      <c r="E6" s="2"/>
    </row>
    <row r="7" spans="1:9" ht="17.25" thickTop="1" thickBot="1">
      <c r="A7" s="2"/>
      <c r="B7" s="7" t="s">
        <v>1</v>
      </c>
      <c r="C7" s="8"/>
      <c r="D7" s="2"/>
      <c r="E7" s="2"/>
    </row>
    <row r="8" spans="1:9" ht="16.5" thickTop="1" thickBot="1">
      <c r="A8" s="2"/>
      <c r="B8" s="2"/>
      <c r="C8" s="2"/>
      <c r="D8" s="2"/>
      <c r="E8" s="2"/>
    </row>
    <row r="9" spans="1:9" ht="17.25" thickTop="1" thickBot="1">
      <c r="A9" s="2"/>
      <c r="B9" s="7" t="s">
        <v>2</v>
      </c>
      <c r="C9" s="6"/>
      <c r="D9" s="2"/>
      <c r="E9" s="2"/>
    </row>
    <row r="10" spans="1:9" ht="17.25" thickTop="1" thickBot="1">
      <c r="A10" s="2"/>
      <c r="B10" s="7" t="s">
        <v>3</v>
      </c>
      <c r="C10" s="6"/>
      <c r="D10" s="2"/>
      <c r="E10" s="2"/>
    </row>
    <row r="11" spans="1:9" ht="17.25" thickTop="1" thickBot="1">
      <c r="A11" s="2"/>
      <c r="B11" s="7" t="s">
        <v>128</v>
      </c>
      <c r="C11" s="9"/>
      <c r="D11" s="2"/>
      <c r="E11" s="2"/>
    </row>
    <row r="12" spans="1:9" ht="17.25" thickTop="1" thickBot="1">
      <c r="A12" s="2"/>
      <c r="B12" s="7" t="s">
        <v>4</v>
      </c>
      <c r="C12" s="10"/>
      <c r="D12" s="2"/>
      <c r="E12" s="2"/>
    </row>
    <row r="13" spans="1:9" ht="15.75" thickTop="1">
      <c r="A13" s="2"/>
      <c r="B13" s="2"/>
      <c r="C13" s="2"/>
      <c r="D13" s="2"/>
      <c r="E13" s="2"/>
    </row>
    <row r="14" spans="1:9">
      <c r="A14" s="2" t="s">
        <v>5</v>
      </c>
      <c r="B14" s="2"/>
      <c r="C14" s="2"/>
      <c r="D14" s="2"/>
      <c r="E14" s="2"/>
    </row>
    <row r="15" spans="1:9">
      <c r="A15" s="2" t="s">
        <v>129</v>
      </c>
      <c r="B15" s="2"/>
      <c r="C15" s="2"/>
      <c r="D15" s="2"/>
      <c r="E15" s="2"/>
    </row>
    <row r="16" spans="1:9">
      <c r="A16" s="2" t="s">
        <v>130</v>
      </c>
      <c r="B16" s="2"/>
      <c r="C16" s="2"/>
      <c r="D16" s="2"/>
      <c r="E16" s="2"/>
    </row>
    <row r="17" spans="1:5">
      <c r="A17" s="2" t="s">
        <v>260</v>
      </c>
      <c r="B17" s="2"/>
      <c r="C17" s="2"/>
      <c r="D17" s="2"/>
      <c r="E17" s="2"/>
    </row>
    <row r="18" spans="1:5">
      <c r="A18" s="2"/>
      <c r="B18" s="2"/>
      <c r="C18" s="2"/>
      <c r="D18" s="2"/>
      <c r="E18" s="2"/>
    </row>
    <row r="19" spans="1:5">
      <c r="A19" s="2" t="s">
        <v>261</v>
      </c>
      <c r="B19" s="2"/>
      <c r="C19" s="2"/>
      <c r="D19" s="2"/>
      <c r="E19" s="2"/>
    </row>
    <row r="20" spans="1:5">
      <c r="A20" s="11"/>
      <c r="B20" s="2"/>
      <c r="C20" s="2"/>
      <c r="D20" s="2"/>
      <c r="E20" s="2"/>
    </row>
  </sheetData>
  <phoneticPr fontId="3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80"/>
  <sheetViews>
    <sheetView topLeftCell="A4" zoomScale="90" zoomScaleNormal="90" workbookViewId="0">
      <selection activeCell="D8" sqref="D8:Q26"/>
    </sheetView>
  </sheetViews>
  <sheetFormatPr defaultRowHeight="15"/>
  <cols>
    <col min="1" max="1" width="35.28515625" style="15" customWidth="1"/>
    <col min="2" max="2" width="3.85546875" style="15" customWidth="1"/>
    <col min="3" max="3" width="3.28515625" style="15" customWidth="1"/>
    <col min="4" max="17" width="11.7109375" style="15" customWidth="1"/>
    <col min="18" max="18" width="11" style="15" customWidth="1"/>
    <col min="19" max="256" width="9.140625" style="15"/>
    <col min="257" max="257" width="35.28515625" style="15" customWidth="1"/>
    <col min="258" max="258" width="3.85546875" style="15" customWidth="1"/>
    <col min="259" max="259" width="3.28515625" style="15" customWidth="1"/>
    <col min="260" max="260" width="11" style="15" customWidth="1"/>
    <col min="261" max="261" width="11.5703125" style="15" customWidth="1"/>
    <col min="262" max="262" width="12.28515625" style="15" customWidth="1"/>
    <col min="263" max="263" width="12.5703125" style="15" customWidth="1"/>
    <col min="264" max="274" width="11" style="15" customWidth="1"/>
    <col min="275" max="512" width="9.140625" style="15"/>
    <col min="513" max="513" width="35.28515625" style="15" customWidth="1"/>
    <col min="514" max="514" width="3.85546875" style="15" customWidth="1"/>
    <col min="515" max="515" width="3.28515625" style="15" customWidth="1"/>
    <col min="516" max="516" width="11" style="15" customWidth="1"/>
    <col min="517" max="517" width="11.5703125" style="15" customWidth="1"/>
    <col min="518" max="518" width="12.28515625" style="15" customWidth="1"/>
    <col min="519" max="519" width="12.5703125" style="15" customWidth="1"/>
    <col min="520" max="530" width="11" style="15" customWidth="1"/>
    <col min="531" max="768" width="9.140625" style="15"/>
    <col min="769" max="769" width="35.28515625" style="15" customWidth="1"/>
    <col min="770" max="770" width="3.85546875" style="15" customWidth="1"/>
    <col min="771" max="771" width="3.28515625" style="15" customWidth="1"/>
    <col min="772" max="772" width="11" style="15" customWidth="1"/>
    <col min="773" max="773" width="11.5703125" style="15" customWidth="1"/>
    <col min="774" max="774" width="12.28515625" style="15" customWidth="1"/>
    <col min="775" max="775" width="12.5703125" style="15" customWidth="1"/>
    <col min="776" max="786" width="11" style="15" customWidth="1"/>
    <col min="787" max="1024" width="9.140625" style="15"/>
    <col min="1025" max="1025" width="35.28515625" style="15" customWidth="1"/>
    <col min="1026" max="1026" width="3.85546875" style="15" customWidth="1"/>
    <col min="1027" max="1027" width="3.28515625" style="15" customWidth="1"/>
    <col min="1028" max="1028" width="11" style="15" customWidth="1"/>
    <col min="1029" max="1029" width="11.5703125" style="15" customWidth="1"/>
    <col min="1030" max="1030" width="12.28515625" style="15" customWidth="1"/>
    <col min="1031" max="1031" width="12.5703125" style="15" customWidth="1"/>
    <col min="1032" max="1042" width="11" style="15" customWidth="1"/>
    <col min="1043" max="1280" width="9.140625" style="15"/>
    <col min="1281" max="1281" width="35.28515625" style="15" customWidth="1"/>
    <col min="1282" max="1282" width="3.85546875" style="15" customWidth="1"/>
    <col min="1283" max="1283" width="3.28515625" style="15" customWidth="1"/>
    <col min="1284" max="1284" width="11" style="15" customWidth="1"/>
    <col min="1285" max="1285" width="11.5703125" style="15" customWidth="1"/>
    <col min="1286" max="1286" width="12.28515625" style="15" customWidth="1"/>
    <col min="1287" max="1287" width="12.5703125" style="15" customWidth="1"/>
    <col min="1288" max="1298" width="11" style="15" customWidth="1"/>
    <col min="1299" max="1536" width="9.140625" style="15"/>
    <col min="1537" max="1537" width="35.28515625" style="15" customWidth="1"/>
    <col min="1538" max="1538" width="3.85546875" style="15" customWidth="1"/>
    <col min="1539" max="1539" width="3.28515625" style="15" customWidth="1"/>
    <col min="1540" max="1540" width="11" style="15" customWidth="1"/>
    <col min="1541" max="1541" width="11.5703125" style="15" customWidth="1"/>
    <col min="1542" max="1542" width="12.28515625" style="15" customWidth="1"/>
    <col min="1543" max="1543" width="12.5703125" style="15" customWidth="1"/>
    <col min="1544" max="1554" width="11" style="15" customWidth="1"/>
    <col min="1555" max="1792" width="9.140625" style="15"/>
    <col min="1793" max="1793" width="35.28515625" style="15" customWidth="1"/>
    <col min="1794" max="1794" width="3.85546875" style="15" customWidth="1"/>
    <col min="1795" max="1795" width="3.28515625" style="15" customWidth="1"/>
    <col min="1796" max="1796" width="11" style="15" customWidth="1"/>
    <col min="1797" max="1797" width="11.5703125" style="15" customWidth="1"/>
    <col min="1798" max="1798" width="12.28515625" style="15" customWidth="1"/>
    <col min="1799" max="1799" width="12.5703125" style="15" customWidth="1"/>
    <col min="1800" max="1810" width="11" style="15" customWidth="1"/>
    <col min="1811" max="2048" width="9.140625" style="15"/>
    <col min="2049" max="2049" width="35.28515625" style="15" customWidth="1"/>
    <col min="2050" max="2050" width="3.85546875" style="15" customWidth="1"/>
    <col min="2051" max="2051" width="3.28515625" style="15" customWidth="1"/>
    <col min="2052" max="2052" width="11" style="15" customWidth="1"/>
    <col min="2053" max="2053" width="11.5703125" style="15" customWidth="1"/>
    <col min="2054" max="2054" width="12.28515625" style="15" customWidth="1"/>
    <col min="2055" max="2055" width="12.5703125" style="15" customWidth="1"/>
    <col min="2056" max="2066" width="11" style="15" customWidth="1"/>
    <col min="2067" max="2304" width="9.140625" style="15"/>
    <col min="2305" max="2305" width="35.28515625" style="15" customWidth="1"/>
    <col min="2306" max="2306" width="3.85546875" style="15" customWidth="1"/>
    <col min="2307" max="2307" width="3.28515625" style="15" customWidth="1"/>
    <col min="2308" max="2308" width="11" style="15" customWidth="1"/>
    <col min="2309" max="2309" width="11.5703125" style="15" customWidth="1"/>
    <col min="2310" max="2310" width="12.28515625" style="15" customWidth="1"/>
    <col min="2311" max="2311" width="12.5703125" style="15" customWidth="1"/>
    <col min="2312" max="2322" width="11" style="15" customWidth="1"/>
    <col min="2323" max="2560" width="9.140625" style="15"/>
    <col min="2561" max="2561" width="35.28515625" style="15" customWidth="1"/>
    <col min="2562" max="2562" width="3.85546875" style="15" customWidth="1"/>
    <col min="2563" max="2563" width="3.28515625" style="15" customWidth="1"/>
    <col min="2564" max="2564" width="11" style="15" customWidth="1"/>
    <col min="2565" max="2565" width="11.5703125" style="15" customWidth="1"/>
    <col min="2566" max="2566" width="12.28515625" style="15" customWidth="1"/>
    <col min="2567" max="2567" width="12.5703125" style="15" customWidth="1"/>
    <col min="2568" max="2578" width="11" style="15" customWidth="1"/>
    <col min="2579" max="2816" width="9.140625" style="15"/>
    <col min="2817" max="2817" width="35.28515625" style="15" customWidth="1"/>
    <col min="2818" max="2818" width="3.85546875" style="15" customWidth="1"/>
    <col min="2819" max="2819" width="3.28515625" style="15" customWidth="1"/>
    <col min="2820" max="2820" width="11" style="15" customWidth="1"/>
    <col min="2821" max="2821" width="11.5703125" style="15" customWidth="1"/>
    <col min="2822" max="2822" width="12.28515625" style="15" customWidth="1"/>
    <col min="2823" max="2823" width="12.5703125" style="15" customWidth="1"/>
    <col min="2824" max="2834" width="11" style="15" customWidth="1"/>
    <col min="2835" max="3072" width="9.140625" style="15"/>
    <col min="3073" max="3073" width="35.28515625" style="15" customWidth="1"/>
    <col min="3074" max="3074" width="3.85546875" style="15" customWidth="1"/>
    <col min="3075" max="3075" width="3.28515625" style="15" customWidth="1"/>
    <col min="3076" max="3076" width="11" style="15" customWidth="1"/>
    <col min="3077" max="3077" width="11.5703125" style="15" customWidth="1"/>
    <col min="3078" max="3078" width="12.28515625" style="15" customWidth="1"/>
    <col min="3079" max="3079" width="12.5703125" style="15" customWidth="1"/>
    <col min="3080" max="3090" width="11" style="15" customWidth="1"/>
    <col min="3091" max="3328" width="9.140625" style="15"/>
    <col min="3329" max="3329" width="35.28515625" style="15" customWidth="1"/>
    <col min="3330" max="3330" width="3.85546875" style="15" customWidth="1"/>
    <col min="3331" max="3331" width="3.28515625" style="15" customWidth="1"/>
    <col min="3332" max="3332" width="11" style="15" customWidth="1"/>
    <col min="3333" max="3333" width="11.5703125" style="15" customWidth="1"/>
    <col min="3334" max="3334" width="12.28515625" style="15" customWidth="1"/>
    <col min="3335" max="3335" width="12.5703125" style="15" customWidth="1"/>
    <col min="3336" max="3346" width="11" style="15" customWidth="1"/>
    <col min="3347" max="3584" width="9.140625" style="15"/>
    <col min="3585" max="3585" width="35.28515625" style="15" customWidth="1"/>
    <col min="3586" max="3586" width="3.85546875" style="15" customWidth="1"/>
    <col min="3587" max="3587" width="3.28515625" style="15" customWidth="1"/>
    <col min="3588" max="3588" width="11" style="15" customWidth="1"/>
    <col min="3589" max="3589" width="11.5703125" style="15" customWidth="1"/>
    <col min="3590" max="3590" width="12.28515625" style="15" customWidth="1"/>
    <col min="3591" max="3591" width="12.5703125" style="15" customWidth="1"/>
    <col min="3592" max="3602" width="11" style="15" customWidth="1"/>
    <col min="3603" max="3840" width="9.140625" style="15"/>
    <col min="3841" max="3841" width="35.28515625" style="15" customWidth="1"/>
    <col min="3842" max="3842" width="3.85546875" style="15" customWidth="1"/>
    <col min="3843" max="3843" width="3.28515625" style="15" customWidth="1"/>
    <col min="3844" max="3844" width="11" style="15" customWidth="1"/>
    <col min="3845" max="3845" width="11.5703125" style="15" customWidth="1"/>
    <col min="3846" max="3846" width="12.28515625" style="15" customWidth="1"/>
    <col min="3847" max="3847" width="12.5703125" style="15" customWidth="1"/>
    <col min="3848" max="3858" width="11" style="15" customWidth="1"/>
    <col min="3859" max="4096" width="9.140625" style="15"/>
    <col min="4097" max="4097" width="35.28515625" style="15" customWidth="1"/>
    <col min="4098" max="4098" width="3.85546875" style="15" customWidth="1"/>
    <col min="4099" max="4099" width="3.28515625" style="15" customWidth="1"/>
    <col min="4100" max="4100" width="11" style="15" customWidth="1"/>
    <col min="4101" max="4101" width="11.5703125" style="15" customWidth="1"/>
    <col min="4102" max="4102" width="12.28515625" style="15" customWidth="1"/>
    <col min="4103" max="4103" width="12.5703125" style="15" customWidth="1"/>
    <col min="4104" max="4114" width="11" style="15" customWidth="1"/>
    <col min="4115" max="4352" width="9.140625" style="15"/>
    <col min="4353" max="4353" width="35.28515625" style="15" customWidth="1"/>
    <col min="4354" max="4354" width="3.85546875" style="15" customWidth="1"/>
    <col min="4355" max="4355" width="3.28515625" style="15" customWidth="1"/>
    <col min="4356" max="4356" width="11" style="15" customWidth="1"/>
    <col min="4357" max="4357" width="11.5703125" style="15" customWidth="1"/>
    <col min="4358" max="4358" width="12.28515625" style="15" customWidth="1"/>
    <col min="4359" max="4359" width="12.5703125" style="15" customWidth="1"/>
    <col min="4360" max="4370" width="11" style="15" customWidth="1"/>
    <col min="4371" max="4608" width="9.140625" style="15"/>
    <col min="4609" max="4609" width="35.28515625" style="15" customWidth="1"/>
    <col min="4610" max="4610" width="3.85546875" style="15" customWidth="1"/>
    <col min="4611" max="4611" width="3.28515625" style="15" customWidth="1"/>
    <col min="4612" max="4612" width="11" style="15" customWidth="1"/>
    <col min="4613" max="4613" width="11.5703125" style="15" customWidth="1"/>
    <col min="4614" max="4614" width="12.28515625" style="15" customWidth="1"/>
    <col min="4615" max="4615" width="12.5703125" style="15" customWidth="1"/>
    <col min="4616" max="4626" width="11" style="15" customWidth="1"/>
    <col min="4627" max="4864" width="9.140625" style="15"/>
    <col min="4865" max="4865" width="35.28515625" style="15" customWidth="1"/>
    <col min="4866" max="4866" width="3.85546875" style="15" customWidth="1"/>
    <col min="4867" max="4867" width="3.28515625" style="15" customWidth="1"/>
    <col min="4868" max="4868" width="11" style="15" customWidth="1"/>
    <col min="4869" max="4869" width="11.5703125" style="15" customWidth="1"/>
    <col min="4870" max="4870" width="12.28515625" style="15" customWidth="1"/>
    <col min="4871" max="4871" width="12.5703125" style="15" customWidth="1"/>
    <col min="4872" max="4882" width="11" style="15" customWidth="1"/>
    <col min="4883" max="5120" width="9.140625" style="15"/>
    <col min="5121" max="5121" width="35.28515625" style="15" customWidth="1"/>
    <col min="5122" max="5122" width="3.85546875" style="15" customWidth="1"/>
    <col min="5123" max="5123" width="3.28515625" style="15" customWidth="1"/>
    <col min="5124" max="5124" width="11" style="15" customWidth="1"/>
    <col min="5125" max="5125" width="11.5703125" style="15" customWidth="1"/>
    <col min="5126" max="5126" width="12.28515625" style="15" customWidth="1"/>
    <col min="5127" max="5127" width="12.5703125" style="15" customWidth="1"/>
    <col min="5128" max="5138" width="11" style="15" customWidth="1"/>
    <col min="5139" max="5376" width="9.140625" style="15"/>
    <col min="5377" max="5377" width="35.28515625" style="15" customWidth="1"/>
    <col min="5378" max="5378" width="3.85546875" style="15" customWidth="1"/>
    <col min="5379" max="5379" width="3.28515625" style="15" customWidth="1"/>
    <col min="5380" max="5380" width="11" style="15" customWidth="1"/>
    <col min="5381" max="5381" width="11.5703125" style="15" customWidth="1"/>
    <col min="5382" max="5382" width="12.28515625" style="15" customWidth="1"/>
    <col min="5383" max="5383" width="12.5703125" style="15" customWidth="1"/>
    <col min="5384" max="5394" width="11" style="15" customWidth="1"/>
    <col min="5395" max="5632" width="9.140625" style="15"/>
    <col min="5633" max="5633" width="35.28515625" style="15" customWidth="1"/>
    <col min="5634" max="5634" width="3.85546875" style="15" customWidth="1"/>
    <col min="5635" max="5635" width="3.28515625" style="15" customWidth="1"/>
    <col min="5636" max="5636" width="11" style="15" customWidth="1"/>
    <col min="5637" max="5637" width="11.5703125" style="15" customWidth="1"/>
    <col min="5638" max="5638" width="12.28515625" style="15" customWidth="1"/>
    <col min="5639" max="5639" width="12.5703125" style="15" customWidth="1"/>
    <col min="5640" max="5650" width="11" style="15" customWidth="1"/>
    <col min="5651" max="5888" width="9.140625" style="15"/>
    <col min="5889" max="5889" width="35.28515625" style="15" customWidth="1"/>
    <col min="5890" max="5890" width="3.85546875" style="15" customWidth="1"/>
    <col min="5891" max="5891" width="3.28515625" style="15" customWidth="1"/>
    <col min="5892" max="5892" width="11" style="15" customWidth="1"/>
    <col min="5893" max="5893" width="11.5703125" style="15" customWidth="1"/>
    <col min="5894" max="5894" width="12.28515625" style="15" customWidth="1"/>
    <col min="5895" max="5895" width="12.5703125" style="15" customWidth="1"/>
    <col min="5896" max="5906" width="11" style="15" customWidth="1"/>
    <col min="5907" max="6144" width="9.140625" style="15"/>
    <col min="6145" max="6145" width="35.28515625" style="15" customWidth="1"/>
    <col min="6146" max="6146" width="3.85546875" style="15" customWidth="1"/>
    <col min="6147" max="6147" width="3.28515625" style="15" customWidth="1"/>
    <col min="6148" max="6148" width="11" style="15" customWidth="1"/>
    <col min="6149" max="6149" width="11.5703125" style="15" customWidth="1"/>
    <col min="6150" max="6150" width="12.28515625" style="15" customWidth="1"/>
    <col min="6151" max="6151" width="12.5703125" style="15" customWidth="1"/>
    <col min="6152" max="6162" width="11" style="15" customWidth="1"/>
    <col min="6163" max="6400" width="9.140625" style="15"/>
    <col min="6401" max="6401" width="35.28515625" style="15" customWidth="1"/>
    <col min="6402" max="6402" width="3.85546875" style="15" customWidth="1"/>
    <col min="6403" max="6403" width="3.28515625" style="15" customWidth="1"/>
    <col min="6404" max="6404" width="11" style="15" customWidth="1"/>
    <col min="6405" max="6405" width="11.5703125" style="15" customWidth="1"/>
    <col min="6406" max="6406" width="12.28515625" style="15" customWidth="1"/>
    <col min="6407" max="6407" width="12.5703125" style="15" customWidth="1"/>
    <col min="6408" max="6418" width="11" style="15" customWidth="1"/>
    <col min="6419" max="6656" width="9.140625" style="15"/>
    <col min="6657" max="6657" width="35.28515625" style="15" customWidth="1"/>
    <col min="6658" max="6658" width="3.85546875" style="15" customWidth="1"/>
    <col min="6659" max="6659" width="3.28515625" style="15" customWidth="1"/>
    <col min="6660" max="6660" width="11" style="15" customWidth="1"/>
    <col min="6661" max="6661" width="11.5703125" style="15" customWidth="1"/>
    <col min="6662" max="6662" width="12.28515625" style="15" customWidth="1"/>
    <col min="6663" max="6663" width="12.5703125" style="15" customWidth="1"/>
    <col min="6664" max="6674" width="11" style="15" customWidth="1"/>
    <col min="6675" max="6912" width="9.140625" style="15"/>
    <col min="6913" max="6913" width="35.28515625" style="15" customWidth="1"/>
    <col min="6914" max="6914" width="3.85546875" style="15" customWidth="1"/>
    <col min="6915" max="6915" width="3.28515625" style="15" customWidth="1"/>
    <col min="6916" max="6916" width="11" style="15" customWidth="1"/>
    <col min="6917" max="6917" width="11.5703125" style="15" customWidth="1"/>
    <col min="6918" max="6918" width="12.28515625" style="15" customWidth="1"/>
    <col min="6919" max="6919" width="12.5703125" style="15" customWidth="1"/>
    <col min="6920" max="6930" width="11" style="15" customWidth="1"/>
    <col min="6931" max="7168" width="9.140625" style="15"/>
    <col min="7169" max="7169" width="35.28515625" style="15" customWidth="1"/>
    <col min="7170" max="7170" width="3.85546875" style="15" customWidth="1"/>
    <col min="7171" max="7171" width="3.28515625" style="15" customWidth="1"/>
    <col min="7172" max="7172" width="11" style="15" customWidth="1"/>
    <col min="7173" max="7173" width="11.5703125" style="15" customWidth="1"/>
    <col min="7174" max="7174" width="12.28515625" style="15" customWidth="1"/>
    <col min="7175" max="7175" width="12.5703125" style="15" customWidth="1"/>
    <col min="7176" max="7186" width="11" style="15" customWidth="1"/>
    <col min="7187" max="7424" width="9.140625" style="15"/>
    <col min="7425" max="7425" width="35.28515625" style="15" customWidth="1"/>
    <col min="7426" max="7426" width="3.85546875" style="15" customWidth="1"/>
    <col min="7427" max="7427" width="3.28515625" style="15" customWidth="1"/>
    <col min="7428" max="7428" width="11" style="15" customWidth="1"/>
    <col min="7429" max="7429" width="11.5703125" style="15" customWidth="1"/>
    <col min="7430" max="7430" width="12.28515625" style="15" customWidth="1"/>
    <col min="7431" max="7431" width="12.5703125" style="15" customWidth="1"/>
    <col min="7432" max="7442" width="11" style="15" customWidth="1"/>
    <col min="7443" max="7680" width="9.140625" style="15"/>
    <col min="7681" max="7681" width="35.28515625" style="15" customWidth="1"/>
    <col min="7682" max="7682" width="3.85546875" style="15" customWidth="1"/>
    <col min="7683" max="7683" width="3.28515625" style="15" customWidth="1"/>
    <col min="7684" max="7684" width="11" style="15" customWidth="1"/>
    <col min="7685" max="7685" width="11.5703125" style="15" customWidth="1"/>
    <col min="7686" max="7686" width="12.28515625" style="15" customWidth="1"/>
    <col min="7687" max="7687" width="12.5703125" style="15" customWidth="1"/>
    <col min="7688" max="7698" width="11" style="15" customWidth="1"/>
    <col min="7699" max="7936" width="9.140625" style="15"/>
    <col min="7937" max="7937" width="35.28515625" style="15" customWidth="1"/>
    <col min="7938" max="7938" width="3.85546875" style="15" customWidth="1"/>
    <col min="7939" max="7939" width="3.28515625" style="15" customWidth="1"/>
    <col min="7940" max="7940" width="11" style="15" customWidth="1"/>
    <col min="7941" max="7941" width="11.5703125" style="15" customWidth="1"/>
    <col min="7942" max="7942" width="12.28515625" style="15" customWidth="1"/>
    <col min="7943" max="7943" width="12.5703125" style="15" customWidth="1"/>
    <col min="7944" max="7954" width="11" style="15" customWidth="1"/>
    <col min="7955" max="8192" width="9.140625" style="15"/>
    <col min="8193" max="8193" width="35.28515625" style="15" customWidth="1"/>
    <col min="8194" max="8194" width="3.85546875" style="15" customWidth="1"/>
    <col min="8195" max="8195" width="3.28515625" style="15" customWidth="1"/>
    <col min="8196" max="8196" width="11" style="15" customWidth="1"/>
    <col min="8197" max="8197" width="11.5703125" style="15" customWidth="1"/>
    <col min="8198" max="8198" width="12.28515625" style="15" customWidth="1"/>
    <col min="8199" max="8199" width="12.5703125" style="15" customWidth="1"/>
    <col min="8200" max="8210" width="11" style="15" customWidth="1"/>
    <col min="8211" max="8448" width="9.140625" style="15"/>
    <col min="8449" max="8449" width="35.28515625" style="15" customWidth="1"/>
    <col min="8450" max="8450" width="3.85546875" style="15" customWidth="1"/>
    <col min="8451" max="8451" width="3.28515625" style="15" customWidth="1"/>
    <col min="8452" max="8452" width="11" style="15" customWidth="1"/>
    <col min="8453" max="8453" width="11.5703125" style="15" customWidth="1"/>
    <col min="8454" max="8454" width="12.28515625" style="15" customWidth="1"/>
    <col min="8455" max="8455" width="12.5703125" style="15" customWidth="1"/>
    <col min="8456" max="8466" width="11" style="15" customWidth="1"/>
    <col min="8467" max="8704" width="9.140625" style="15"/>
    <col min="8705" max="8705" width="35.28515625" style="15" customWidth="1"/>
    <col min="8706" max="8706" width="3.85546875" style="15" customWidth="1"/>
    <col min="8707" max="8707" width="3.28515625" style="15" customWidth="1"/>
    <col min="8708" max="8708" width="11" style="15" customWidth="1"/>
    <col min="8709" max="8709" width="11.5703125" style="15" customWidth="1"/>
    <col min="8710" max="8710" width="12.28515625" style="15" customWidth="1"/>
    <col min="8711" max="8711" width="12.5703125" style="15" customWidth="1"/>
    <col min="8712" max="8722" width="11" style="15" customWidth="1"/>
    <col min="8723" max="8960" width="9.140625" style="15"/>
    <col min="8961" max="8961" width="35.28515625" style="15" customWidth="1"/>
    <col min="8962" max="8962" width="3.85546875" style="15" customWidth="1"/>
    <col min="8963" max="8963" width="3.28515625" style="15" customWidth="1"/>
    <col min="8964" max="8964" width="11" style="15" customWidth="1"/>
    <col min="8965" max="8965" width="11.5703125" style="15" customWidth="1"/>
    <col min="8966" max="8966" width="12.28515625" style="15" customWidth="1"/>
    <col min="8967" max="8967" width="12.5703125" style="15" customWidth="1"/>
    <col min="8968" max="8978" width="11" style="15" customWidth="1"/>
    <col min="8979" max="9216" width="9.140625" style="15"/>
    <col min="9217" max="9217" width="35.28515625" style="15" customWidth="1"/>
    <col min="9218" max="9218" width="3.85546875" style="15" customWidth="1"/>
    <col min="9219" max="9219" width="3.28515625" style="15" customWidth="1"/>
    <col min="9220" max="9220" width="11" style="15" customWidth="1"/>
    <col min="9221" max="9221" width="11.5703125" style="15" customWidth="1"/>
    <col min="9222" max="9222" width="12.28515625" style="15" customWidth="1"/>
    <col min="9223" max="9223" width="12.5703125" style="15" customWidth="1"/>
    <col min="9224" max="9234" width="11" style="15" customWidth="1"/>
    <col min="9235" max="9472" width="9.140625" style="15"/>
    <col min="9473" max="9473" width="35.28515625" style="15" customWidth="1"/>
    <col min="9474" max="9474" width="3.85546875" style="15" customWidth="1"/>
    <col min="9475" max="9475" width="3.28515625" style="15" customWidth="1"/>
    <col min="9476" max="9476" width="11" style="15" customWidth="1"/>
    <col min="9477" max="9477" width="11.5703125" style="15" customWidth="1"/>
    <col min="9478" max="9478" width="12.28515625" style="15" customWidth="1"/>
    <col min="9479" max="9479" width="12.5703125" style="15" customWidth="1"/>
    <col min="9480" max="9490" width="11" style="15" customWidth="1"/>
    <col min="9491" max="9728" width="9.140625" style="15"/>
    <col min="9729" max="9729" width="35.28515625" style="15" customWidth="1"/>
    <col min="9730" max="9730" width="3.85546875" style="15" customWidth="1"/>
    <col min="9731" max="9731" width="3.28515625" style="15" customWidth="1"/>
    <col min="9732" max="9732" width="11" style="15" customWidth="1"/>
    <col min="9733" max="9733" width="11.5703125" style="15" customWidth="1"/>
    <col min="9734" max="9734" width="12.28515625" style="15" customWidth="1"/>
    <col min="9735" max="9735" width="12.5703125" style="15" customWidth="1"/>
    <col min="9736" max="9746" width="11" style="15" customWidth="1"/>
    <col min="9747" max="9984" width="9.140625" style="15"/>
    <col min="9985" max="9985" width="35.28515625" style="15" customWidth="1"/>
    <col min="9986" max="9986" width="3.85546875" style="15" customWidth="1"/>
    <col min="9987" max="9987" width="3.28515625" style="15" customWidth="1"/>
    <col min="9988" max="9988" width="11" style="15" customWidth="1"/>
    <col min="9989" max="9989" width="11.5703125" style="15" customWidth="1"/>
    <col min="9990" max="9990" width="12.28515625" style="15" customWidth="1"/>
    <col min="9991" max="9991" width="12.5703125" style="15" customWidth="1"/>
    <col min="9992" max="10002" width="11" style="15" customWidth="1"/>
    <col min="10003" max="10240" width="9.140625" style="15"/>
    <col min="10241" max="10241" width="35.28515625" style="15" customWidth="1"/>
    <col min="10242" max="10242" width="3.85546875" style="15" customWidth="1"/>
    <col min="10243" max="10243" width="3.28515625" style="15" customWidth="1"/>
    <col min="10244" max="10244" width="11" style="15" customWidth="1"/>
    <col min="10245" max="10245" width="11.5703125" style="15" customWidth="1"/>
    <col min="10246" max="10246" width="12.28515625" style="15" customWidth="1"/>
    <col min="10247" max="10247" width="12.5703125" style="15" customWidth="1"/>
    <col min="10248" max="10258" width="11" style="15" customWidth="1"/>
    <col min="10259" max="10496" width="9.140625" style="15"/>
    <col min="10497" max="10497" width="35.28515625" style="15" customWidth="1"/>
    <col min="10498" max="10498" width="3.85546875" style="15" customWidth="1"/>
    <col min="10499" max="10499" width="3.28515625" style="15" customWidth="1"/>
    <col min="10500" max="10500" width="11" style="15" customWidth="1"/>
    <col min="10501" max="10501" width="11.5703125" style="15" customWidth="1"/>
    <col min="10502" max="10502" width="12.28515625" style="15" customWidth="1"/>
    <col min="10503" max="10503" width="12.5703125" style="15" customWidth="1"/>
    <col min="10504" max="10514" width="11" style="15" customWidth="1"/>
    <col min="10515" max="10752" width="9.140625" style="15"/>
    <col min="10753" max="10753" width="35.28515625" style="15" customWidth="1"/>
    <col min="10754" max="10754" width="3.85546875" style="15" customWidth="1"/>
    <col min="10755" max="10755" width="3.28515625" style="15" customWidth="1"/>
    <col min="10756" max="10756" width="11" style="15" customWidth="1"/>
    <col min="10757" max="10757" width="11.5703125" style="15" customWidth="1"/>
    <col min="10758" max="10758" width="12.28515625" style="15" customWidth="1"/>
    <col min="10759" max="10759" width="12.5703125" style="15" customWidth="1"/>
    <col min="10760" max="10770" width="11" style="15" customWidth="1"/>
    <col min="10771" max="11008" width="9.140625" style="15"/>
    <col min="11009" max="11009" width="35.28515625" style="15" customWidth="1"/>
    <col min="11010" max="11010" width="3.85546875" style="15" customWidth="1"/>
    <col min="11011" max="11011" width="3.28515625" style="15" customWidth="1"/>
    <col min="11012" max="11012" width="11" style="15" customWidth="1"/>
    <col min="11013" max="11013" width="11.5703125" style="15" customWidth="1"/>
    <col min="11014" max="11014" width="12.28515625" style="15" customWidth="1"/>
    <col min="11015" max="11015" width="12.5703125" style="15" customWidth="1"/>
    <col min="11016" max="11026" width="11" style="15" customWidth="1"/>
    <col min="11027" max="11264" width="9.140625" style="15"/>
    <col min="11265" max="11265" width="35.28515625" style="15" customWidth="1"/>
    <col min="11266" max="11266" width="3.85546875" style="15" customWidth="1"/>
    <col min="11267" max="11267" width="3.28515625" style="15" customWidth="1"/>
    <col min="11268" max="11268" width="11" style="15" customWidth="1"/>
    <col min="11269" max="11269" width="11.5703125" style="15" customWidth="1"/>
    <col min="11270" max="11270" width="12.28515625" style="15" customWidth="1"/>
    <col min="11271" max="11271" width="12.5703125" style="15" customWidth="1"/>
    <col min="11272" max="11282" width="11" style="15" customWidth="1"/>
    <col min="11283" max="11520" width="9.140625" style="15"/>
    <col min="11521" max="11521" width="35.28515625" style="15" customWidth="1"/>
    <col min="11522" max="11522" width="3.85546875" style="15" customWidth="1"/>
    <col min="11523" max="11523" width="3.28515625" style="15" customWidth="1"/>
    <col min="11524" max="11524" width="11" style="15" customWidth="1"/>
    <col min="11525" max="11525" width="11.5703125" style="15" customWidth="1"/>
    <col min="11526" max="11526" width="12.28515625" style="15" customWidth="1"/>
    <col min="11527" max="11527" width="12.5703125" style="15" customWidth="1"/>
    <col min="11528" max="11538" width="11" style="15" customWidth="1"/>
    <col min="11539" max="11776" width="9.140625" style="15"/>
    <col min="11777" max="11777" width="35.28515625" style="15" customWidth="1"/>
    <col min="11778" max="11778" width="3.85546875" style="15" customWidth="1"/>
    <col min="11779" max="11779" width="3.28515625" style="15" customWidth="1"/>
    <col min="11780" max="11780" width="11" style="15" customWidth="1"/>
    <col min="11781" max="11781" width="11.5703125" style="15" customWidth="1"/>
    <col min="11782" max="11782" width="12.28515625" style="15" customWidth="1"/>
    <col min="11783" max="11783" width="12.5703125" style="15" customWidth="1"/>
    <col min="11784" max="11794" width="11" style="15" customWidth="1"/>
    <col min="11795" max="12032" width="9.140625" style="15"/>
    <col min="12033" max="12033" width="35.28515625" style="15" customWidth="1"/>
    <col min="12034" max="12034" width="3.85546875" style="15" customWidth="1"/>
    <col min="12035" max="12035" width="3.28515625" style="15" customWidth="1"/>
    <col min="12036" max="12036" width="11" style="15" customWidth="1"/>
    <col min="12037" max="12037" width="11.5703125" style="15" customWidth="1"/>
    <col min="12038" max="12038" width="12.28515625" style="15" customWidth="1"/>
    <col min="12039" max="12039" width="12.5703125" style="15" customWidth="1"/>
    <col min="12040" max="12050" width="11" style="15" customWidth="1"/>
    <col min="12051" max="12288" width="9.140625" style="15"/>
    <col min="12289" max="12289" width="35.28515625" style="15" customWidth="1"/>
    <col min="12290" max="12290" width="3.85546875" style="15" customWidth="1"/>
    <col min="12291" max="12291" width="3.28515625" style="15" customWidth="1"/>
    <col min="12292" max="12292" width="11" style="15" customWidth="1"/>
    <col min="12293" max="12293" width="11.5703125" style="15" customWidth="1"/>
    <col min="12294" max="12294" width="12.28515625" style="15" customWidth="1"/>
    <col min="12295" max="12295" width="12.5703125" style="15" customWidth="1"/>
    <col min="12296" max="12306" width="11" style="15" customWidth="1"/>
    <col min="12307" max="12544" width="9.140625" style="15"/>
    <col min="12545" max="12545" width="35.28515625" style="15" customWidth="1"/>
    <col min="12546" max="12546" width="3.85546875" style="15" customWidth="1"/>
    <col min="12547" max="12547" width="3.28515625" style="15" customWidth="1"/>
    <col min="12548" max="12548" width="11" style="15" customWidth="1"/>
    <col min="12549" max="12549" width="11.5703125" style="15" customWidth="1"/>
    <col min="12550" max="12550" width="12.28515625" style="15" customWidth="1"/>
    <col min="12551" max="12551" width="12.5703125" style="15" customWidth="1"/>
    <col min="12552" max="12562" width="11" style="15" customWidth="1"/>
    <col min="12563" max="12800" width="9.140625" style="15"/>
    <col min="12801" max="12801" width="35.28515625" style="15" customWidth="1"/>
    <col min="12802" max="12802" width="3.85546875" style="15" customWidth="1"/>
    <col min="12803" max="12803" width="3.28515625" style="15" customWidth="1"/>
    <col min="12804" max="12804" width="11" style="15" customWidth="1"/>
    <col min="12805" max="12805" width="11.5703125" style="15" customWidth="1"/>
    <col min="12806" max="12806" width="12.28515625" style="15" customWidth="1"/>
    <col min="12807" max="12807" width="12.5703125" style="15" customWidth="1"/>
    <col min="12808" max="12818" width="11" style="15" customWidth="1"/>
    <col min="12819" max="13056" width="9.140625" style="15"/>
    <col min="13057" max="13057" width="35.28515625" style="15" customWidth="1"/>
    <col min="13058" max="13058" width="3.85546875" style="15" customWidth="1"/>
    <col min="13059" max="13059" width="3.28515625" style="15" customWidth="1"/>
    <col min="13060" max="13060" width="11" style="15" customWidth="1"/>
    <col min="13061" max="13061" width="11.5703125" style="15" customWidth="1"/>
    <col min="13062" max="13062" width="12.28515625" style="15" customWidth="1"/>
    <col min="13063" max="13063" width="12.5703125" style="15" customWidth="1"/>
    <col min="13064" max="13074" width="11" style="15" customWidth="1"/>
    <col min="13075" max="13312" width="9.140625" style="15"/>
    <col min="13313" max="13313" width="35.28515625" style="15" customWidth="1"/>
    <col min="13314" max="13314" width="3.85546875" style="15" customWidth="1"/>
    <col min="13315" max="13315" width="3.28515625" style="15" customWidth="1"/>
    <col min="13316" max="13316" width="11" style="15" customWidth="1"/>
    <col min="13317" max="13317" width="11.5703125" style="15" customWidth="1"/>
    <col min="13318" max="13318" width="12.28515625" style="15" customWidth="1"/>
    <col min="13319" max="13319" width="12.5703125" style="15" customWidth="1"/>
    <col min="13320" max="13330" width="11" style="15" customWidth="1"/>
    <col min="13331" max="13568" width="9.140625" style="15"/>
    <col min="13569" max="13569" width="35.28515625" style="15" customWidth="1"/>
    <col min="13570" max="13570" width="3.85546875" style="15" customWidth="1"/>
    <col min="13571" max="13571" width="3.28515625" style="15" customWidth="1"/>
    <col min="13572" max="13572" width="11" style="15" customWidth="1"/>
    <col min="13573" max="13573" width="11.5703125" style="15" customWidth="1"/>
    <col min="13574" max="13574" width="12.28515625" style="15" customWidth="1"/>
    <col min="13575" max="13575" width="12.5703125" style="15" customWidth="1"/>
    <col min="13576" max="13586" width="11" style="15" customWidth="1"/>
    <col min="13587" max="13824" width="9.140625" style="15"/>
    <col min="13825" max="13825" width="35.28515625" style="15" customWidth="1"/>
    <col min="13826" max="13826" width="3.85546875" style="15" customWidth="1"/>
    <col min="13827" max="13827" width="3.28515625" style="15" customWidth="1"/>
    <col min="13828" max="13828" width="11" style="15" customWidth="1"/>
    <col min="13829" max="13829" width="11.5703125" style="15" customWidth="1"/>
    <col min="13830" max="13830" width="12.28515625" style="15" customWidth="1"/>
    <col min="13831" max="13831" width="12.5703125" style="15" customWidth="1"/>
    <col min="13832" max="13842" width="11" style="15" customWidth="1"/>
    <col min="13843" max="14080" width="9.140625" style="15"/>
    <col min="14081" max="14081" width="35.28515625" style="15" customWidth="1"/>
    <col min="14082" max="14082" width="3.85546875" style="15" customWidth="1"/>
    <col min="14083" max="14083" width="3.28515625" style="15" customWidth="1"/>
    <col min="14084" max="14084" width="11" style="15" customWidth="1"/>
    <col min="14085" max="14085" width="11.5703125" style="15" customWidth="1"/>
    <col min="14086" max="14086" width="12.28515625" style="15" customWidth="1"/>
    <col min="14087" max="14087" width="12.5703125" style="15" customWidth="1"/>
    <col min="14088" max="14098" width="11" style="15" customWidth="1"/>
    <col min="14099" max="14336" width="9.140625" style="15"/>
    <col min="14337" max="14337" width="35.28515625" style="15" customWidth="1"/>
    <col min="14338" max="14338" width="3.85546875" style="15" customWidth="1"/>
    <col min="14339" max="14339" width="3.28515625" style="15" customWidth="1"/>
    <col min="14340" max="14340" width="11" style="15" customWidth="1"/>
    <col min="14341" max="14341" width="11.5703125" style="15" customWidth="1"/>
    <col min="14342" max="14342" width="12.28515625" style="15" customWidth="1"/>
    <col min="14343" max="14343" width="12.5703125" style="15" customWidth="1"/>
    <col min="14344" max="14354" width="11" style="15" customWidth="1"/>
    <col min="14355" max="14592" width="9.140625" style="15"/>
    <col min="14593" max="14593" width="35.28515625" style="15" customWidth="1"/>
    <col min="14594" max="14594" width="3.85546875" style="15" customWidth="1"/>
    <col min="14595" max="14595" width="3.28515625" style="15" customWidth="1"/>
    <col min="14596" max="14596" width="11" style="15" customWidth="1"/>
    <col min="14597" max="14597" width="11.5703125" style="15" customWidth="1"/>
    <col min="14598" max="14598" width="12.28515625" style="15" customWidth="1"/>
    <col min="14599" max="14599" width="12.5703125" style="15" customWidth="1"/>
    <col min="14600" max="14610" width="11" style="15" customWidth="1"/>
    <col min="14611" max="14848" width="9.140625" style="15"/>
    <col min="14849" max="14849" width="35.28515625" style="15" customWidth="1"/>
    <col min="14850" max="14850" width="3.85546875" style="15" customWidth="1"/>
    <col min="14851" max="14851" width="3.28515625" style="15" customWidth="1"/>
    <col min="14852" max="14852" width="11" style="15" customWidth="1"/>
    <col min="14853" max="14853" width="11.5703125" style="15" customWidth="1"/>
    <col min="14854" max="14854" width="12.28515625" style="15" customWidth="1"/>
    <col min="14855" max="14855" width="12.5703125" style="15" customWidth="1"/>
    <col min="14856" max="14866" width="11" style="15" customWidth="1"/>
    <col min="14867" max="15104" width="9.140625" style="15"/>
    <col min="15105" max="15105" width="35.28515625" style="15" customWidth="1"/>
    <col min="15106" max="15106" width="3.85546875" style="15" customWidth="1"/>
    <col min="15107" max="15107" width="3.28515625" style="15" customWidth="1"/>
    <col min="15108" max="15108" width="11" style="15" customWidth="1"/>
    <col min="15109" max="15109" width="11.5703125" style="15" customWidth="1"/>
    <col min="15110" max="15110" width="12.28515625" style="15" customWidth="1"/>
    <col min="15111" max="15111" width="12.5703125" style="15" customWidth="1"/>
    <col min="15112" max="15122" width="11" style="15" customWidth="1"/>
    <col min="15123" max="15360" width="9.140625" style="15"/>
    <col min="15361" max="15361" width="35.28515625" style="15" customWidth="1"/>
    <col min="15362" max="15362" width="3.85546875" style="15" customWidth="1"/>
    <col min="15363" max="15363" width="3.28515625" style="15" customWidth="1"/>
    <col min="15364" max="15364" width="11" style="15" customWidth="1"/>
    <col min="15365" max="15365" width="11.5703125" style="15" customWidth="1"/>
    <col min="15366" max="15366" width="12.28515625" style="15" customWidth="1"/>
    <col min="15367" max="15367" width="12.5703125" style="15" customWidth="1"/>
    <col min="15368" max="15378" width="11" style="15" customWidth="1"/>
    <col min="15379" max="15616" width="9.140625" style="15"/>
    <col min="15617" max="15617" width="35.28515625" style="15" customWidth="1"/>
    <col min="15618" max="15618" width="3.85546875" style="15" customWidth="1"/>
    <col min="15619" max="15619" width="3.28515625" style="15" customWidth="1"/>
    <col min="15620" max="15620" width="11" style="15" customWidth="1"/>
    <col min="15621" max="15621" width="11.5703125" style="15" customWidth="1"/>
    <col min="15622" max="15622" width="12.28515625" style="15" customWidth="1"/>
    <col min="15623" max="15623" width="12.5703125" style="15" customWidth="1"/>
    <col min="15624" max="15634" width="11" style="15" customWidth="1"/>
    <col min="15635" max="15872" width="9.140625" style="15"/>
    <col min="15873" max="15873" width="35.28515625" style="15" customWidth="1"/>
    <col min="15874" max="15874" width="3.85546875" style="15" customWidth="1"/>
    <col min="15875" max="15875" width="3.28515625" style="15" customWidth="1"/>
    <col min="15876" max="15876" width="11" style="15" customWidth="1"/>
    <col min="15877" max="15877" width="11.5703125" style="15" customWidth="1"/>
    <col min="15878" max="15878" width="12.28515625" style="15" customWidth="1"/>
    <col min="15879" max="15879" width="12.5703125" style="15" customWidth="1"/>
    <col min="15880" max="15890" width="11" style="15" customWidth="1"/>
    <col min="15891" max="16128" width="9.140625" style="15"/>
    <col min="16129" max="16129" width="35.28515625" style="15" customWidth="1"/>
    <col min="16130" max="16130" width="3.85546875" style="15" customWidth="1"/>
    <col min="16131" max="16131" width="3.28515625" style="15" customWidth="1"/>
    <col min="16132" max="16132" width="11" style="15" customWidth="1"/>
    <col min="16133" max="16133" width="11.5703125" style="15" customWidth="1"/>
    <col min="16134" max="16134" width="12.28515625" style="15" customWidth="1"/>
    <col min="16135" max="16135" width="12.5703125" style="15" customWidth="1"/>
    <col min="16136" max="16146" width="11" style="15" customWidth="1"/>
    <col min="16147" max="16384" width="9.140625" style="15"/>
  </cols>
  <sheetData>
    <row r="1" spans="1:18" ht="25.5">
      <c r="A1" s="12" t="s">
        <v>127</v>
      </c>
      <c r="B1" s="13"/>
      <c r="C1" s="13"/>
      <c r="D1" s="13"/>
      <c r="E1" s="13"/>
      <c r="F1" s="13"/>
      <c r="G1" s="13"/>
      <c r="H1" s="13"/>
      <c r="I1" s="13"/>
      <c r="J1" s="13"/>
      <c r="K1" s="13"/>
      <c r="L1" s="13"/>
      <c r="M1" s="13"/>
      <c r="N1" s="13"/>
      <c r="O1" s="13"/>
      <c r="P1" s="13"/>
      <c r="Q1" s="14"/>
    </row>
    <row r="2" spans="1:18" ht="25.5">
      <c r="A2" s="12" t="s">
        <v>134</v>
      </c>
      <c r="B2" s="13"/>
      <c r="C2" s="13"/>
      <c r="D2" s="13"/>
      <c r="E2" s="13"/>
      <c r="F2" s="13"/>
      <c r="G2" s="13"/>
      <c r="H2" s="13"/>
      <c r="I2" s="13"/>
      <c r="J2" s="13"/>
      <c r="K2" s="13"/>
      <c r="L2" s="13"/>
      <c r="M2" s="13"/>
      <c r="N2" s="13"/>
      <c r="O2" s="13"/>
      <c r="P2" s="13"/>
      <c r="Q2" s="13"/>
    </row>
    <row r="3" spans="1:18" ht="26.25" thickBot="1">
      <c r="H3" s="16"/>
    </row>
    <row r="4" spans="1:18" ht="15.75" thickTop="1">
      <c r="A4" s="17"/>
      <c r="B4" s="17"/>
      <c r="C4" s="17"/>
      <c r="D4" s="320" t="s">
        <v>123</v>
      </c>
      <c r="E4" s="321"/>
      <c r="F4" s="321"/>
      <c r="G4" s="321"/>
      <c r="H4" s="321"/>
      <c r="I4" s="322"/>
      <c r="J4" s="323" t="s">
        <v>124</v>
      </c>
      <c r="K4" s="321"/>
      <c r="L4" s="321"/>
      <c r="M4" s="321"/>
      <c r="N4" s="321"/>
      <c r="O4" s="321"/>
      <c r="P4" s="321"/>
      <c r="Q4" s="324"/>
    </row>
    <row r="5" spans="1:18" ht="42.75">
      <c r="A5" s="17"/>
      <c r="B5" s="17"/>
      <c r="C5" s="17"/>
      <c r="D5" s="119" t="s">
        <v>116</v>
      </c>
      <c r="E5" s="120" t="s">
        <v>86</v>
      </c>
      <c r="F5" s="120" t="s">
        <v>87</v>
      </c>
      <c r="G5" s="120" t="s">
        <v>38</v>
      </c>
      <c r="H5" s="120" t="s">
        <v>88</v>
      </c>
      <c r="I5" s="120" t="s">
        <v>89</v>
      </c>
      <c r="J5" s="120" t="s">
        <v>117</v>
      </c>
      <c r="K5" s="120" t="s">
        <v>118</v>
      </c>
      <c r="L5" s="121" t="s">
        <v>119</v>
      </c>
      <c r="M5" s="121" t="s">
        <v>90</v>
      </c>
      <c r="N5" s="120" t="s">
        <v>120</v>
      </c>
      <c r="O5" s="120" t="s">
        <v>121</v>
      </c>
      <c r="P5" s="120" t="s">
        <v>122</v>
      </c>
      <c r="Q5" s="122" t="s">
        <v>274</v>
      </c>
      <c r="R5" s="19"/>
    </row>
    <row r="6" spans="1:18" ht="30">
      <c r="A6" s="17"/>
      <c r="B6" s="17"/>
      <c r="C6" s="17"/>
      <c r="D6" s="172" t="s">
        <v>163</v>
      </c>
      <c r="E6" s="173" t="s">
        <v>163</v>
      </c>
      <c r="F6" s="173" t="s">
        <v>163</v>
      </c>
      <c r="G6" s="173" t="s">
        <v>163</v>
      </c>
      <c r="H6" s="173" t="s">
        <v>163</v>
      </c>
      <c r="I6" s="173" t="s">
        <v>163</v>
      </c>
      <c r="J6" s="173" t="s">
        <v>163</v>
      </c>
      <c r="K6" s="173" t="s">
        <v>163</v>
      </c>
      <c r="L6" s="173" t="s">
        <v>163</v>
      </c>
      <c r="M6" s="173" t="s">
        <v>163</v>
      </c>
      <c r="N6" s="173" t="s">
        <v>177</v>
      </c>
      <c r="O6" s="173" t="s">
        <v>177</v>
      </c>
      <c r="P6" s="173" t="s">
        <v>177</v>
      </c>
      <c r="Q6" s="174" t="s">
        <v>177</v>
      </c>
    </row>
    <row r="7" spans="1:18" ht="15.75" thickBot="1">
      <c r="A7" s="17"/>
      <c r="B7" s="17"/>
      <c r="C7" s="17"/>
      <c r="D7" s="20" t="s">
        <v>6</v>
      </c>
      <c r="E7" s="21" t="s">
        <v>7</v>
      </c>
      <c r="F7" s="21" t="s">
        <v>8</v>
      </c>
      <c r="G7" s="21" t="s">
        <v>9</v>
      </c>
      <c r="H7" s="21" t="s">
        <v>10</v>
      </c>
      <c r="I7" s="21" t="s">
        <v>11</v>
      </c>
      <c r="J7" s="21" t="s">
        <v>12</v>
      </c>
      <c r="K7" s="21" t="s">
        <v>13</v>
      </c>
      <c r="L7" s="21" t="s">
        <v>14</v>
      </c>
      <c r="M7" s="21" t="s">
        <v>15</v>
      </c>
      <c r="N7" s="21" t="s">
        <v>16</v>
      </c>
      <c r="O7" s="21" t="s">
        <v>17</v>
      </c>
      <c r="P7" s="21" t="s">
        <v>18</v>
      </c>
      <c r="Q7" s="22" t="s">
        <v>19</v>
      </c>
    </row>
    <row r="8" spans="1:18" ht="18" thickTop="1">
      <c r="A8" s="23" t="s">
        <v>20</v>
      </c>
      <c r="B8" s="24">
        <v>1</v>
      </c>
      <c r="C8" s="25" t="s">
        <v>21</v>
      </c>
      <c r="D8" s="185">
        <f>D9+D10</f>
        <v>0</v>
      </c>
      <c r="E8" s="186">
        <f t="shared" ref="E8:I8" si="0">E9+E10</f>
        <v>0</v>
      </c>
      <c r="F8" s="186">
        <f t="shared" si="0"/>
        <v>0</v>
      </c>
      <c r="G8" s="186">
        <f t="shared" si="0"/>
        <v>0</v>
      </c>
      <c r="H8" s="186">
        <f t="shared" si="0"/>
        <v>0</v>
      </c>
      <c r="I8" s="186">
        <f t="shared" si="0"/>
        <v>0</v>
      </c>
      <c r="J8" s="187"/>
      <c r="K8" s="187"/>
      <c r="L8" s="187"/>
      <c r="M8" s="187"/>
      <c r="N8" s="187"/>
      <c r="O8" s="187"/>
      <c r="P8" s="187"/>
      <c r="Q8" s="188"/>
    </row>
    <row r="9" spans="1:18" ht="18">
      <c r="A9" s="26" t="s">
        <v>22</v>
      </c>
      <c r="B9" s="27">
        <v>2</v>
      </c>
      <c r="C9" s="28"/>
      <c r="D9" s="189"/>
      <c r="E9" s="190"/>
      <c r="F9" s="190"/>
      <c r="G9" s="190"/>
      <c r="H9" s="190"/>
      <c r="I9" s="190"/>
      <c r="J9" s="191"/>
      <c r="K9" s="191"/>
      <c r="L9" s="191"/>
      <c r="M9" s="191"/>
      <c r="N9" s="191"/>
      <c r="O9" s="191"/>
      <c r="P9" s="191"/>
      <c r="Q9" s="192"/>
    </row>
    <row r="10" spans="1:18" ht="18">
      <c r="A10" s="26" t="s">
        <v>23</v>
      </c>
      <c r="B10" s="27">
        <v>3</v>
      </c>
      <c r="C10" s="28"/>
      <c r="D10" s="189"/>
      <c r="E10" s="190"/>
      <c r="F10" s="190"/>
      <c r="G10" s="190"/>
      <c r="H10" s="190"/>
      <c r="I10" s="190"/>
      <c r="J10" s="191"/>
      <c r="K10" s="191"/>
      <c r="L10" s="191"/>
      <c r="M10" s="191"/>
      <c r="N10" s="191"/>
      <c r="O10" s="191"/>
      <c r="P10" s="191"/>
      <c r="Q10" s="192"/>
    </row>
    <row r="11" spans="1:18">
      <c r="A11" s="29" t="s">
        <v>131</v>
      </c>
      <c r="B11" s="27">
        <v>4</v>
      </c>
      <c r="C11" s="28" t="s">
        <v>21</v>
      </c>
      <c r="D11" s="185">
        <f t="shared" ref="D11:I11" si="1">SUM(D12)</f>
        <v>0</v>
      </c>
      <c r="E11" s="186">
        <f t="shared" si="1"/>
        <v>0</v>
      </c>
      <c r="F11" s="186">
        <f t="shared" si="1"/>
        <v>0</v>
      </c>
      <c r="G11" s="186">
        <f t="shared" si="1"/>
        <v>0</v>
      </c>
      <c r="H11" s="186">
        <f t="shared" si="1"/>
        <v>0</v>
      </c>
      <c r="I11" s="186">
        <f t="shared" si="1"/>
        <v>0</v>
      </c>
      <c r="J11" s="191"/>
      <c r="K11" s="191"/>
      <c r="L11" s="191"/>
      <c r="M11" s="191"/>
      <c r="N11" s="186">
        <f>SUM(N13:N16)</f>
        <v>0</v>
      </c>
      <c r="O11" s="191"/>
      <c r="P11" s="191"/>
      <c r="Q11" s="192"/>
    </row>
    <row r="12" spans="1:18" ht="18">
      <c r="A12" s="26" t="s">
        <v>24</v>
      </c>
      <c r="B12" s="27">
        <v>5</v>
      </c>
      <c r="C12" s="28"/>
      <c r="D12" s="189"/>
      <c r="E12" s="190"/>
      <c r="F12" s="190"/>
      <c r="G12" s="190"/>
      <c r="H12" s="190"/>
      <c r="I12" s="190"/>
      <c r="J12" s="191"/>
      <c r="K12" s="191"/>
      <c r="L12" s="191"/>
      <c r="M12" s="191"/>
      <c r="N12" s="191"/>
      <c r="O12" s="191"/>
      <c r="P12" s="191"/>
      <c r="Q12" s="192"/>
    </row>
    <row r="13" spans="1:18" ht="18">
      <c r="A13" s="26" t="s">
        <v>167</v>
      </c>
      <c r="B13" s="27">
        <v>6</v>
      </c>
      <c r="C13" s="28"/>
      <c r="D13" s="193"/>
      <c r="E13" s="194"/>
      <c r="F13" s="194"/>
      <c r="G13" s="194"/>
      <c r="H13" s="194"/>
      <c r="I13" s="194"/>
      <c r="J13" s="191"/>
      <c r="K13" s="191"/>
      <c r="L13" s="191"/>
      <c r="M13" s="191"/>
      <c r="N13" s="195"/>
      <c r="O13" s="191"/>
      <c r="P13" s="191"/>
      <c r="Q13" s="192"/>
    </row>
    <row r="14" spans="1:18" ht="18">
      <c r="A14" s="26" t="s">
        <v>164</v>
      </c>
      <c r="B14" s="27">
        <v>7</v>
      </c>
      <c r="C14" s="28"/>
      <c r="D14" s="193"/>
      <c r="E14" s="194"/>
      <c r="F14" s="194"/>
      <c r="G14" s="194"/>
      <c r="H14" s="194"/>
      <c r="I14" s="194"/>
      <c r="J14" s="191"/>
      <c r="K14" s="191"/>
      <c r="L14" s="191"/>
      <c r="M14" s="191"/>
      <c r="N14" s="195"/>
      <c r="O14" s="191"/>
      <c r="P14" s="191"/>
      <c r="Q14" s="192"/>
    </row>
    <row r="15" spans="1:18" ht="18">
      <c r="A15" s="26" t="s">
        <v>165</v>
      </c>
      <c r="B15" s="27">
        <v>8</v>
      </c>
      <c r="C15" s="28"/>
      <c r="D15" s="193"/>
      <c r="E15" s="194"/>
      <c r="F15" s="194"/>
      <c r="G15" s="194"/>
      <c r="H15" s="194"/>
      <c r="I15" s="194"/>
      <c r="J15" s="191"/>
      <c r="K15" s="191"/>
      <c r="L15" s="191"/>
      <c r="M15" s="191"/>
      <c r="N15" s="195"/>
      <c r="O15" s="191"/>
      <c r="P15" s="191"/>
      <c r="Q15" s="192"/>
    </row>
    <row r="16" spans="1:18" ht="18">
      <c r="A16" s="26" t="s">
        <v>166</v>
      </c>
      <c r="B16" s="27">
        <v>9</v>
      </c>
      <c r="C16" s="28"/>
      <c r="D16" s="193"/>
      <c r="E16" s="194"/>
      <c r="F16" s="194"/>
      <c r="G16" s="194"/>
      <c r="H16" s="194"/>
      <c r="I16" s="194"/>
      <c r="J16" s="191"/>
      <c r="K16" s="191"/>
      <c r="L16" s="191"/>
      <c r="M16" s="191"/>
      <c r="N16" s="195"/>
      <c r="O16" s="191"/>
      <c r="P16" s="191"/>
      <c r="Q16" s="192"/>
    </row>
    <row r="17" spans="1:17">
      <c r="A17" s="29" t="s">
        <v>25</v>
      </c>
      <c r="B17" s="27">
        <v>10</v>
      </c>
      <c r="C17" s="28" t="s">
        <v>21</v>
      </c>
      <c r="D17" s="189"/>
      <c r="E17" s="190"/>
      <c r="F17" s="190"/>
      <c r="G17" s="190"/>
      <c r="H17" s="190"/>
      <c r="I17" s="190"/>
      <c r="J17" s="190"/>
      <c r="K17" s="190"/>
      <c r="L17" s="190"/>
      <c r="M17" s="190"/>
      <c r="N17" s="190"/>
      <c r="O17" s="190"/>
      <c r="P17" s="190"/>
      <c r="Q17" s="196"/>
    </row>
    <row r="18" spans="1:17">
      <c r="A18" s="29" t="s">
        <v>26</v>
      </c>
      <c r="B18" s="27">
        <v>11</v>
      </c>
      <c r="C18" s="28" t="s">
        <v>27</v>
      </c>
      <c r="D18" s="189"/>
      <c r="E18" s="190"/>
      <c r="F18" s="190"/>
      <c r="G18" s="190"/>
      <c r="H18" s="190"/>
      <c r="I18" s="190"/>
      <c r="J18" s="190"/>
      <c r="K18" s="190"/>
      <c r="L18" s="190"/>
      <c r="M18" s="190"/>
      <c r="N18" s="190"/>
      <c r="O18" s="190"/>
      <c r="P18" s="190"/>
      <c r="Q18" s="196"/>
    </row>
    <row r="19" spans="1:17">
      <c r="A19" s="29" t="s">
        <v>132</v>
      </c>
      <c r="B19" s="27">
        <v>12</v>
      </c>
      <c r="C19" s="28" t="s">
        <v>27</v>
      </c>
      <c r="D19" s="197"/>
      <c r="E19" s="198"/>
      <c r="F19" s="198"/>
      <c r="G19" s="198"/>
      <c r="H19" s="198"/>
      <c r="I19" s="198"/>
      <c r="J19" s="198"/>
      <c r="K19" s="198"/>
      <c r="L19" s="198"/>
      <c r="M19" s="198"/>
      <c r="N19" s="198"/>
      <c r="O19" s="198"/>
      <c r="P19" s="198"/>
      <c r="Q19" s="199"/>
    </row>
    <row r="20" spans="1:17" ht="18" thickBot="1">
      <c r="A20" s="29" t="s">
        <v>272</v>
      </c>
      <c r="B20" s="27">
        <v>13</v>
      </c>
      <c r="C20" s="30" t="s">
        <v>28</v>
      </c>
      <c r="D20" s="200"/>
      <c r="E20" s="201"/>
      <c r="F20" s="201"/>
      <c r="G20" s="201"/>
      <c r="H20" s="201"/>
      <c r="I20" s="201"/>
      <c r="J20" s="201"/>
      <c r="K20" s="201"/>
      <c r="L20" s="201"/>
      <c r="M20" s="201"/>
      <c r="N20" s="201"/>
      <c r="O20" s="201"/>
      <c r="P20" s="201"/>
      <c r="Q20" s="202"/>
    </row>
    <row r="21" spans="1:17" ht="30" thickTop="1">
      <c r="A21" s="31" t="s">
        <v>133</v>
      </c>
      <c r="B21" s="27">
        <v>14</v>
      </c>
      <c r="C21" s="28"/>
      <c r="D21" s="203">
        <f>D8+D11+D17-D18-D19+D20</f>
        <v>0</v>
      </c>
      <c r="E21" s="204">
        <f t="shared" ref="E21:Q21" si="2">E8+E11+E17-E18-E19+E20</f>
        <v>0</v>
      </c>
      <c r="F21" s="204">
        <f t="shared" si="2"/>
        <v>0</v>
      </c>
      <c r="G21" s="204">
        <f t="shared" si="2"/>
        <v>0</v>
      </c>
      <c r="H21" s="204">
        <f t="shared" si="2"/>
        <v>0</v>
      </c>
      <c r="I21" s="204">
        <f t="shared" si="2"/>
        <v>0</v>
      </c>
      <c r="J21" s="204">
        <f t="shared" si="2"/>
        <v>0</v>
      </c>
      <c r="K21" s="204">
        <f t="shared" si="2"/>
        <v>0</v>
      </c>
      <c r="L21" s="204">
        <f t="shared" si="2"/>
        <v>0</v>
      </c>
      <c r="M21" s="204">
        <f t="shared" si="2"/>
        <v>0</v>
      </c>
      <c r="N21" s="204">
        <f t="shared" si="2"/>
        <v>0</v>
      </c>
      <c r="O21" s="204">
        <f t="shared" si="2"/>
        <v>0</v>
      </c>
      <c r="P21" s="204">
        <f t="shared" si="2"/>
        <v>0</v>
      </c>
      <c r="Q21" s="205">
        <f t="shared" si="2"/>
        <v>0</v>
      </c>
    </row>
    <row r="22" spans="1:17">
      <c r="A22" s="29" t="s">
        <v>29</v>
      </c>
      <c r="B22" s="27">
        <v>15</v>
      </c>
      <c r="C22" s="28"/>
      <c r="D22" s="206">
        <f>D21-D23</f>
        <v>0</v>
      </c>
      <c r="E22" s="186">
        <f t="shared" ref="E22:Q22" si="3">E21-E23</f>
        <v>0</v>
      </c>
      <c r="F22" s="186">
        <f t="shared" si="3"/>
        <v>0</v>
      </c>
      <c r="G22" s="186">
        <f t="shared" si="3"/>
        <v>0</v>
      </c>
      <c r="H22" s="186">
        <f t="shared" si="3"/>
        <v>0</v>
      </c>
      <c r="I22" s="186">
        <f t="shared" si="3"/>
        <v>0</v>
      </c>
      <c r="J22" s="186">
        <f t="shared" si="3"/>
        <v>0</v>
      </c>
      <c r="K22" s="186">
        <f t="shared" si="3"/>
        <v>0</v>
      </c>
      <c r="L22" s="186">
        <f t="shared" si="3"/>
        <v>0</v>
      </c>
      <c r="M22" s="186">
        <f t="shared" si="3"/>
        <v>0</v>
      </c>
      <c r="N22" s="186">
        <f t="shared" si="3"/>
        <v>0</v>
      </c>
      <c r="O22" s="186">
        <f t="shared" si="3"/>
        <v>0</v>
      </c>
      <c r="P22" s="186">
        <f t="shared" si="3"/>
        <v>0</v>
      </c>
      <c r="Q22" s="207">
        <f t="shared" si="3"/>
        <v>0</v>
      </c>
    </row>
    <row r="23" spans="1:17" ht="32.25" thickBot="1">
      <c r="A23" s="32" t="s">
        <v>168</v>
      </c>
      <c r="B23" s="33">
        <v>16</v>
      </c>
      <c r="C23" s="34"/>
      <c r="D23" s="208">
        <f>Transformation!C8+Transformation!C29+'Final consumption'!C8+'Final consumption'!C36</f>
        <v>0</v>
      </c>
      <c r="E23" s="209">
        <f>Transformation!D8+Transformation!D29+'Final consumption'!D8+'Final consumption'!D36</f>
        <v>0</v>
      </c>
      <c r="F23" s="209">
        <f>Transformation!E8+Transformation!E29+'Final consumption'!E8+'Final consumption'!E36</f>
        <v>0</v>
      </c>
      <c r="G23" s="209">
        <f>Transformation!F8+Transformation!F29+'Final consumption'!F8+'Final consumption'!F36</f>
        <v>0</v>
      </c>
      <c r="H23" s="209">
        <f>Transformation!G8+Transformation!G29+'Final consumption'!G8+'Final consumption'!G36</f>
        <v>0</v>
      </c>
      <c r="I23" s="209">
        <f>Transformation!H8+Transformation!H29+'Final consumption'!H8+'Final consumption'!H36</f>
        <v>0</v>
      </c>
      <c r="J23" s="209">
        <f>Transformation!I8+Transformation!I29+'Final consumption'!I8+'Final consumption'!I36</f>
        <v>0</v>
      </c>
      <c r="K23" s="209">
        <f>Transformation!J8+Transformation!J29+'Final consumption'!J8+'Final consumption'!J36</f>
        <v>0</v>
      </c>
      <c r="L23" s="209">
        <f>Transformation!K8+Transformation!K29+'Final consumption'!K8+'Final consumption'!K36</f>
        <v>0</v>
      </c>
      <c r="M23" s="209">
        <f>Transformation!L8+Transformation!L29+'Final consumption'!L8+'Final consumption'!L36</f>
        <v>0</v>
      </c>
      <c r="N23" s="209">
        <f>Transformation!M8+Transformation!M29+'Final consumption'!M8+'Final consumption'!M36</f>
        <v>0</v>
      </c>
      <c r="O23" s="209">
        <f>Transformation!N8+Transformation!N29+'Final consumption'!N8+'Final consumption'!N36</f>
        <v>0</v>
      </c>
      <c r="P23" s="209">
        <f>Transformation!O8+Transformation!O29+'Final consumption'!O8+'Final consumption'!O36</f>
        <v>0</v>
      </c>
      <c r="Q23" s="210">
        <f>Transformation!P8+Transformation!P29+'Final consumption'!P8+'Final consumption'!P36</f>
        <v>0</v>
      </c>
    </row>
    <row r="24" spans="1:17" ht="16.5" thickTop="1" thickBot="1">
      <c r="A24" s="17"/>
      <c r="B24" s="35"/>
      <c r="C24" s="17"/>
      <c r="D24" s="211"/>
      <c r="E24" s="211"/>
      <c r="F24" s="211"/>
      <c r="G24" s="211"/>
      <c r="H24" s="211"/>
      <c r="I24" s="212"/>
      <c r="J24" s="213"/>
      <c r="K24" s="211"/>
      <c r="L24" s="211"/>
      <c r="M24" s="211"/>
      <c r="N24" s="211"/>
      <c r="O24" s="211"/>
      <c r="P24" s="211"/>
      <c r="Q24" s="211"/>
    </row>
    <row r="25" spans="1:17" ht="30" thickTop="1">
      <c r="A25" s="36" t="s">
        <v>30</v>
      </c>
      <c r="B25" s="37">
        <v>17</v>
      </c>
      <c r="C25" s="38"/>
      <c r="D25" s="214"/>
      <c r="E25" s="215"/>
      <c r="F25" s="215"/>
      <c r="G25" s="215"/>
      <c r="H25" s="215"/>
      <c r="I25" s="215"/>
      <c r="J25" s="215"/>
      <c r="K25" s="215"/>
      <c r="L25" s="215"/>
      <c r="M25" s="215"/>
      <c r="N25" s="215"/>
      <c r="O25" s="215"/>
      <c r="P25" s="215"/>
      <c r="Q25" s="216"/>
    </row>
    <row r="26" spans="1:17" ht="30" thickBot="1">
      <c r="A26" s="32" t="s">
        <v>31</v>
      </c>
      <c r="B26" s="39">
        <v>18</v>
      </c>
      <c r="C26" s="40"/>
      <c r="D26" s="200"/>
      <c r="E26" s="201"/>
      <c r="F26" s="201"/>
      <c r="G26" s="201"/>
      <c r="H26" s="201"/>
      <c r="I26" s="201"/>
      <c r="J26" s="201"/>
      <c r="K26" s="201"/>
      <c r="L26" s="201"/>
      <c r="M26" s="201"/>
      <c r="N26" s="201"/>
      <c r="O26" s="201"/>
      <c r="P26" s="201"/>
      <c r="Q26" s="202"/>
    </row>
    <row r="27" spans="1:17" ht="15.75" thickTop="1">
      <c r="B27" s="41"/>
      <c r="D27" s="17"/>
      <c r="E27" s="17"/>
      <c r="F27" s="17"/>
      <c r="G27" s="17"/>
      <c r="H27" s="17"/>
      <c r="I27" s="42"/>
      <c r="J27" s="17"/>
      <c r="K27" s="17"/>
      <c r="L27" s="17"/>
      <c r="M27" s="17"/>
      <c r="N27" s="17"/>
      <c r="O27" s="17"/>
      <c r="P27" s="17"/>
      <c r="Q27" s="17"/>
    </row>
    <row r="28" spans="1:17" ht="15.75" thickBot="1">
      <c r="B28" s="41"/>
      <c r="D28" s="43"/>
      <c r="E28" s="43"/>
      <c r="F28" s="17"/>
      <c r="G28" s="17"/>
      <c r="H28" s="17"/>
      <c r="I28" s="44"/>
      <c r="J28" s="17"/>
      <c r="K28" s="17"/>
      <c r="L28" s="17"/>
      <c r="M28" s="17"/>
      <c r="N28" s="17"/>
      <c r="O28" s="17"/>
      <c r="P28" s="17"/>
      <c r="Q28" s="17"/>
    </row>
    <row r="29" spans="1:17" ht="31.5" thickTop="1" thickBot="1">
      <c r="A29" s="45" t="s">
        <v>32</v>
      </c>
      <c r="B29" s="46">
        <v>19</v>
      </c>
      <c r="C29" s="47"/>
      <c r="D29" s="48">
        <v>270112</v>
      </c>
      <c r="E29" s="49">
        <v>270111</v>
      </c>
      <c r="F29" s="49">
        <v>270119</v>
      </c>
      <c r="G29" s="49"/>
      <c r="H29" s="50" t="s">
        <v>33</v>
      </c>
      <c r="I29" s="49">
        <v>270300</v>
      </c>
      <c r="J29" s="46" t="s">
        <v>27</v>
      </c>
      <c r="K29" s="49">
        <v>270400</v>
      </c>
      <c r="L29" s="49">
        <v>270600</v>
      </c>
      <c r="M29" s="49">
        <v>270120</v>
      </c>
      <c r="N29" s="46" t="s">
        <v>27</v>
      </c>
      <c r="O29" s="46" t="s">
        <v>27</v>
      </c>
      <c r="P29" s="46" t="s">
        <v>27</v>
      </c>
      <c r="Q29" s="51" t="s">
        <v>27</v>
      </c>
    </row>
    <row r="30" spans="1:17" ht="15.75" thickTop="1"/>
    <row r="32" spans="1:17">
      <c r="A32" s="52" t="s">
        <v>34</v>
      </c>
    </row>
    <row r="33" spans="1:1">
      <c r="A33" s="52" t="s">
        <v>35</v>
      </c>
    </row>
    <row r="34" spans="1:1">
      <c r="A34" s="52" t="s">
        <v>36</v>
      </c>
    </row>
    <row r="35" spans="1:1">
      <c r="A35" s="52" t="s">
        <v>37</v>
      </c>
    </row>
    <row r="36" spans="1:1">
      <c r="A36" s="52" t="s">
        <v>169</v>
      </c>
    </row>
    <row r="37" spans="1:1">
      <c r="A37" s="52" t="s">
        <v>171</v>
      </c>
    </row>
    <row r="38" spans="1:1">
      <c r="A38" s="52" t="s">
        <v>170</v>
      </c>
    </row>
    <row r="39" spans="1:1">
      <c r="A39" s="52" t="s">
        <v>172</v>
      </c>
    </row>
    <row r="40" spans="1:1">
      <c r="A40" s="52" t="s">
        <v>173</v>
      </c>
    </row>
    <row r="41" spans="1:1">
      <c r="A41" s="52" t="s">
        <v>277</v>
      </c>
    </row>
    <row r="77" spans="1:1">
      <c r="A77" s="15" t="s">
        <v>177</v>
      </c>
    </row>
    <row r="78" spans="1:1">
      <c r="A78" s="15" t="s">
        <v>175</v>
      </c>
    </row>
    <row r="79" spans="1:1">
      <c r="A79" s="15" t="s">
        <v>174</v>
      </c>
    </row>
    <row r="80" spans="1:1">
      <c r="A80" s="15" t="s">
        <v>176</v>
      </c>
    </row>
  </sheetData>
  <mergeCells count="2">
    <mergeCell ref="D4:I4"/>
    <mergeCell ref="J4:Q4"/>
  </mergeCells>
  <phoneticPr fontId="35"/>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Units!$B$17:$B$22</xm:f>
          </x14:formula1>
          <xm:sqref>N6:P6 Q6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47" zoomScale="90" zoomScaleNormal="90" workbookViewId="0">
      <selection activeCell="D50" sqref="D50:Q84"/>
    </sheetView>
  </sheetViews>
  <sheetFormatPr defaultRowHeight="15"/>
  <cols>
    <col min="1" max="1" width="9.140625" style="138"/>
    <col min="2" max="2" width="29.42578125" style="138" customWidth="1"/>
    <col min="3" max="3" width="7.140625" style="138" customWidth="1"/>
    <col min="4" max="17" width="11.7109375" style="138" customWidth="1"/>
    <col min="18" max="257" width="9.140625" style="138"/>
    <col min="258" max="258" width="29.42578125" style="138" customWidth="1"/>
    <col min="259" max="259" width="7.140625" style="138" customWidth="1"/>
    <col min="260" max="260" width="12.140625" style="138" customWidth="1"/>
    <col min="261" max="261" width="13.5703125" style="138" customWidth="1"/>
    <col min="262" max="262" width="12.5703125" style="138" customWidth="1"/>
    <col min="263" max="263" width="13.85546875" style="138" customWidth="1"/>
    <col min="264" max="264" width="11.28515625" style="138" customWidth="1"/>
    <col min="265" max="265" width="15.5703125" style="138" customWidth="1"/>
    <col min="266" max="273" width="11" style="138" customWidth="1"/>
    <col min="274" max="513" width="9.140625" style="138"/>
    <col min="514" max="514" width="29.42578125" style="138" customWidth="1"/>
    <col min="515" max="515" width="7.140625" style="138" customWidth="1"/>
    <col min="516" max="516" width="12.140625" style="138" customWidth="1"/>
    <col min="517" max="517" width="13.5703125" style="138" customWidth="1"/>
    <col min="518" max="518" width="12.5703125" style="138" customWidth="1"/>
    <col min="519" max="519" width="13.85546875" style="138" customWidth="1"/>
    <col min="520" max="520" width="11.28515625" style="138" customWidth="1"/>
    <col min="521" max="521" width="15.5703125" style="138" customWidth="1"/>
    <col min="522" max="529" width="11" style="138" customWidth="1"/>
    <col min="530" max="769" width="9.140625" style="138"/>
    <col min="770" max="770" width="29.42578125" style="138" customWidth="1"/>
    <col min="771" max="771" width="7.140625" style="138" customWidth="1"/>
    <col min="772" max="772" width="12.140625" style="138" customWidth="1"/>
    <col min="773" max="773" width="13.5703125" style="138" customWidth="1"/>
    <col min="774" max="774" width="12.5703125" style="138" customWidth="1"/>
    <col min="775" max="775" width="13.85546875" style="138" customWidth="1"/>
    <col min="776" max="776" width="11.28515625" style="138" customWidth="1"/>
    <col min="777" max="777" width="15.5703125" style="138" customWidth="1"/>
    <col min="778" max="785" width="11" style="138" customWidth="1"/>
    <col min="786" max="1025" width="9.140625" style="138"/>
    <col min="1026" max="1026" width="29.42578125" style="138" customWidth="1"/>
    <col min="1027" max="1027" width="7.140625" style="138" customWidth="1"/>
    <col min="1028" max="1028" width="12.140625" style="138" customWidth="1"/>
    <col min="1029" max="1029" width="13.5703125" style="138" customWidth="1"/>
    <col min="1030" max="1030" width="12.5703125" style="138" customWidth="1"/>
    <col min="1031" max="1031" width="13.85546875" style="138" customWidth="1"/>
    <col min="1032" max="1032" width="11.28515625" style="138" customWidth="1"/>
    <col min="1033" max="1033" width="15.5703125" style="138" customWidth="1"/>
    <col min="1034" max="1041" width="11" style="138" customWidth="1"/>
    <col min="1042" max="1281" width="9.140625" style="138"/>
    <col min="1282" max="1282" width="29.42578125" style="138" customWidth="1"/>
    <col min="1283" max="1283" width="7.140625" style="138" customWidth="1"/>
    <col min="1284" max="1284" width="12.140625" style="138" customWidth="1"/>
    <col min="1285" max="1285" width="13.5703125" style="138" customWidth="1"/>
    <col min="1286" max="1286" width="12.5703125" style="138" customWidth="1"/>
    <col min="1287" max="1287" width="13.85546875" style="138" customWidth="1"/>
    <col min="1288" max="1288" width="11.28515625" style="138" customWidth="1"/>
    <col min="1289" max="1289" width="15.5703125" style="138" customWidth="1"/>
    <col min="1290" max="1297" width="11" style="138" customWidth="1"/>
    <col min="1298" max="1537" width="9.140625" style="138"/>
    <col min="1538" max="1538" width="29.42578125" style="138" customWidth="1"/>
    <col min="1539" max="1539" width="7.140625" style="138" customWidth="1"/>
    <col min="1540" max="1540" width="12.140625" style="138" customWidth="1"/>
    <col min="1541" max="1541" width="13.5703125" style="138" customWidth="1"/>
    <col min="1542" max="1542" width="12.5703125" style="138" customWidth="1"/>
    <col min="1543" max="1543" width="13.85546875" style="138" customWidth="1"/>
    <col min="1544" max="1544" width="11.28515625" style="138" customWidth="1"/>
    <col min="1545" max="1545" width="15.5703125" style="138" customWidth="1"/>
    <col min="1546" max="1553" width="11" style="138" customWidth="1"/>
    <col min="1554" max="1793" width="9.140625" style="138"/>
    <col min="1794" max="1794" width="29.42578125" style="138" customWidth="1"/>
    <col min="1795" max="1795" width="7.140625" style="138" customWidth="1"/>
    <col min="1796" max="1796" width="12.140625" style="138" customWidth="1"/>
    <col min="1797" max="1797" width="13.5703125" style="138" customWidth="1"/>
    <col min="1798" max="1798" width="12.5703125" style="138" customWidth="1"/>
    <col min="1799" max="1799" width="13.85546875" style="138" customWidth="1"/>
    <col min="1800" max="1800" width="11.28515625" style="138" customWidth="1"/>
    <col min="1801" max="1801" width="15.5703125" style="138" customWidth="1"/>
    <col min="1802" max="1809" width="11" style="138" customWidth="1"/>
    <col min="1810" max="2049" width="9.140625" style="138"/>
    <col min="2050" max="2050" width="29.42578125" style="138" customWidth="1"/>
    <col min="2051" max="2051" width="7.140625" style="138" customWidth="1"/>
    <col min="2052" max="2052" width="12.140625" style="138" customWidth="1"/>
    <col min="2053" max="2053" width="13.5703125" style="138" customWidth="1"/>
    <col min="2054" max="2054" width="12.5703125" style="138" customWidth="1"/>
    <col min="2055" max="2055" width="13.85546875" style="138" customWidth="1"/>
    <col min="2056" max="2056" width="11.28515625" style="138" customWidth="1"/>
    <col min="2057" max="2057" width="15.5703125" style="138" customWidth="1"/>
    <col min="2058" max="2065" width="11" style="138" customWidth="1"/>
    <col min="2066" max="2305" width="9.140625" style="138"/>
    <col min="2306" max="2306" width="29.42578125" style="138" customWidth="1"/>
    <col min="2307" max="2307" width="7.140625" style="138" customWidth="1"/>
    <col min="2308" max="2308" width="12.140625" style="138" customWidth="1"/>
    <col min="2309" max="2309" width="13.5703125" style="138" customWidth="1"/>
    <col min="2310" max="2310" width="12.5703125" style="138" customWidth="1"/>
    <col min="2311" max="2311" width="13.85546875" style="138" customWidth="1"/>
    <col min="2312" max="2312" width="11.28515625" style="138" customWidth="1"/>
    <col min="2313" max="2313" width="15.5703125" style="138" customWidth="1"/>
    <col min="2314" max="2321" width="11" style="138" customWidth="1"/>
    <col min="2322" max="2561" width="9.140625" style="138"/>
    <col min="2562" max="2562" width="29.42578125" style="138" customWidth="1"/>
    <col min="2563" max="2563" width="7.140625" style="138" customWidth="1"/>
    <col min="2564" max="2564" width="12.140625" style="138" customWidth="1"/>
    <col min="2565" max="2565" width="13.5703125" style="138" customWidth="1"/>
    <col min="2566" max="2566" width="12.5703125" style="138" customWidth="1"/>
    <col min="2567" max="2567" width="13.85546875" style="138" customWidth="1"/>
    <col min="2568" max="2568" width="11.28515625" style="138" customWidth="1"/>
    <col min="2569" max="2569" width="15.5703125" style="138" customWidth="1"/>
    <col min="2570" max="2577" width="11" style="138" customWidth="1"/>
    <col min="2578" max="2817" width="9.140625" style="138"/>
    <col min="2818" max="2818" width="29.42578125" style="138" customWidth="1"/>
    <col min="2819" max="2819" width="7.140625" style="138" customWidth="1"/>
    <col min="2820" max="2820" width="12.140625" style="138" customWidth="1"/>
    <col min="2821" max="2821" width="13.5703125" style="138" customWidth="1"/>
    <col min="2822" max="2822" width="12.5703125" style="138" customWidth="1"/>
    <col min="2823" max="2823" width="13.85546875" style="138" customWidth="1"/>
    <col min="2824" max="2824" width="11.28515625" style="138" customWidth="1"/>
    <col min="2825" max="2825" width="15.5703125" style="138" customWidth="1"/>
    <col min="2826" max="2833" width="11" style="138" customWidth="1"/>
    <col min="2834" max="3073" width="9.140625" style="138"/>
    <col min="3074" max="3074" width="29.42578125" style="138" customWidth="1"/>
    <col min="3075" max="3075" width="7.140625" style="138" customWidth="1"/>
    <col min="3076" max="3076" width="12.140625" style="138" customWidth="1"/>
    <col min="3077" max="3077" width="13.5703125" style="138" customWidth="1"/>
    <col min="3078" max="3078" width="12.5703125" style="138" customWidth="1"/>
    <col min="3079" max="3079" width="13.85546875" style="138" customWidth="1"/>
    <col min="3080" max="3080" width="11.28515625" style="138" customWidth="1"/>
    <col min="3081" max="3081" width="15.5703125" style="138" customWidth="1"/>
    <col min="3082" max="3089" width="11" style="138" customWidth="1"/>
    <col min="3090" max="3329" width="9.140625" style="138"/>
    <col min="3330" max="3330" width="29.42578125" style="138" customWidth="1"/>
    <col min="3331" max="3331" width="7.140625" style="138" customWidth="1"/>
    <col min="3332" max="3332" width="12.140625" style="138" customWidth="1"/>
    <col min="3333" max="3333" width="13.5703125" style="138" customWidth="1"/>
    <col min="3334" max="3334" width="12.5703125" style="138" customWidth="1"/>
    <col min="3335" max="3335" width="13.85546875" style="138" customWidth="1"/>
    <col min="3336" max="3336" width="11.28515625" style="138" customWidth="1"/>
    <col min="3337" max="3337" width="15.5703125" style="138" customWidth="1"/>
    <col min="3338" max="3345" width="11" style="138" customWidth="1"/>
    <col min="3346" max="3585" width="9.140625" style="138"/>
    <col min="3586" max="3586" width="29.42578125" style="138" customWidth="1"/>
    <col min="3587" max="3587" width="7.140625" style="138" customWidth="1"/>
    <col min="3588" max="3588" width="12.140625" style="138" customWidth="1"/>
    <col min="3589" max="3589" width="13.5703125" style="138" customWidth="1"/>
    <col min="3590" max="3590" width="12.5703125" style="138" customWidth="1"/>
    <col min="3591" max="3591" width="13.85546875" style="138" customWidth="1"/>
    <col min="3592" max="3592" width="11.28515625" style="138" customWidth="1"/>
    <col min="3593" max="3593" width="15.5703125" style="138" customWidth="1"/>
    <col min="3594" max="3601" width="11" style="138" customWidth="1"/>
    <col min="3602" max="3841" width="9.140625" style="138"/>
    <col min="3842" max="3842" width="29.42578125" style="138" customWidth="1"/>
    <col min="3843" max="3843" width="7.140625" style="138" customWidth="1"/>
    <col min="3844" max="3844" width="12.140625" style="138" customWidth="1"/>
    <col min="3845" max="3845" width="13.5703125" style="138" customWidth="1"/>
    <col min="3846" max="3846" width="12.5703125" style="138" customWidth="1"/>
    <col min="3847" max="3847" width="13.85546875" style="138" customWidth="1"/>
    <col min="3848" max="3848" width="11.28515625" style="138" customWidth="1"/>
    <col min="3849" max="3849" width="15.5703125" style="138" customWidth="1"/>
    <col min="3850" max="3857" width="11" style="138" customWidth="1"/>
    <col min="3858" max="4097" width="9.140625" style="138"/>
    <col min="4098" max="4098" width="29.42578125" style="138" customWidth="1"/>
    <col min="4099" max="4099" width="7.140625" style="138" customWidth="1"/>
    <col min="4100" max="4100" width="12.140625" style="138" customWidth="1"/>
    <col min="4101" max="4101" width="13.5703125" style="138" customWidth="1"/>
    <col min="4102" max="4102" width="12.5703125" style="138" customWidth="1"/>
    <col min="4103" max="4103" width="13.85546875" style="138" customWidth="1"/>
    <col min="4104" max="4104" width="11.28515625" style="138" customWidth="1"/>
    <col min="4105" max="4105" width="15.5703125" style="138" customWidth="1"/>
    <col min="4106" max="4113" width="11" style="138" customWidth="1"/>
    <col min="4114" max="4353" width="9.140625" style="138"/>
    <col min="4354" max="4354" width="29.42578125" style="138" customWidth="1"/>
    <col min="4355" max="4355" width="7.140625" style="138" customWidth="1"/>
    <col min="4356" max="4356" width="12.140625" style="138" customWidth="1"/>
    <col min="4357" max="4357" width="13.5703125" style="138" customWidth="1"/>
    <col min="4358" max="4358" width="12.5703125" style="138" customWidth="1"/>
    <col min="4359" max="4359" width="13.85546875" style="138" customWidth="1"/>
    <col min="4360" max="4360" width="11.28515625" style="138" customWidth="1"/>
    <col min="4361" max="4361" width="15.5703125" style="138" customWidth="1"/>
    <col min="4362" max="4369" width="11" style="138" customWidth="1"/>
    <col min="4370" max="4609" width="9.140625" style="138"/>
    <col min="4610" max="4610" width="29.42578125" style="138" customWidth="1"/>
    <col min="4611" max="4611" width="7.140625" style="138" customWidth="1"/>
    <col min="4612" max="4612" width="12.140625" style="138" customWidth="1"/>
    <col min="4613" max="4613" width="13.5703125" style="138" customWidth="1"/>
    <col min="4614" max="4614" width="12.5703125" style="138" customWidth="1"/>
    <col min="4615" max="4615" width="13.85546875" style="138" customWidth="1"/>
    <col min="4616" max="4616" width="11.28515625" style="138" customWidth="1"/>
    <col min="4617" max="4617" width="15.5703125" style="138" customWidth="1"/>
    <col min="4618" max="4625" width="11" style="138" customWidth="1"/>
    <col min="4626" max="4865" width="9.140625" style="138"/>
    <col min="4866" max="4866" width="29.42578125" style="138" customWidth="1"/>
    <col min="4867" max="4867" width="7.140625" style="138" customWidth="1"/>
    <col min="4868" max="4868" width="12.140625" style="138" customWidth="1"/>
    <col min="4869" max="4869" width="13.5703125" style="138" customWidth="1"/>
    <col min="4870" max="4870" width="12.5703125" style="138" customWidth="1"/>
    <col min="4871" max="4871" width="13.85546875" style="138" customWidth="1"/>
    <col min="4872" max="4872" width="11.28515625" style="138" customWidth="1"/>
    <col min="4873" max="4873" width="15.5703125" style="138" customWidth="1"/>
    <col min="4874" max="4881" width="11" style="138" customWidth="1"/>
    <col min="4882" max="5121" width="9.140625" style="138"/>
    <col min="5122" max="5122" width="29.42578125" style="138" customWidth="1"/>
    <col min="5123" max="5123" width="7.140625" style="138" customWidth="1"/>
    <col min="5124" max="5124" width="12.140625" style="138" customWidth="1"/>
    <col min="5125" max="5125" width="13.5703125" style="138" customWidth="1"/>
    <col min="5126" max="5126" width="12.5703125" style="138" customWidth="1"/>
    <col min="5127" max="5127" width="13.85546875" style="138" customWidth="1"/>
    <col min="5128" max="5128" width="11.28515625" style="138" customWidth="1"/>
    <col min="5129" max="5129" width="15.5703125" style="138" customWidth="1"/>
    <col min="5130" max="5137" width="11" style="138" customWidth="1"/>
    <col min="5138" max="5377" width="9.140625" style="138"/>
    <col min="5378" max="5378" width="29.42578125" style="138" customWidth="1"/>
    <col min="5379" max="5379" width="7.140625" style="138" customWidth="1"/>
    <col min="5380" max="5380" width="12.140625" style="138" customWidth="1"/>
    <col min="5381" max="5381" width="13.5703125" style="138" customWidth="1"/>
    <col min="5382" max="5382" width="12.5703125" style="138" customWidth="1"/>
    <col min="5383" max="5383" width="13.85546875" style="138" customWidth="1"/>
    <col min="5384" max="5384" width="11.28515625" style="138" customWidth="1"/>
    <col min="5385" max="5385" width="15.5703125" style="138" customWidth="1"/>
    <col min="5386" max="5393" width="11" style="138" customWidth="1"/>
    <col min="5394" max="5633" width="9.140625" style="138"/>
    <col min="5634" max="5634" width="29.42578125" style="138" customWidth="1"/>
    <col min="5635" max="5635" width="7.140625" style="138" customWidth="1"/>
    <col min="5636" max="5636" width="12.140625" style="138" customWidth="1"/>
    <col min="5637" max="5637" width="13.5703125" style="138" customWidth="1"/>
    <col min="5638" max="5638" width="12.5703125" style="138" customWidth="1"/>
    <col min="5639" max="5639" width="13.85546875" style="138" customWidth="1"/>
    <col min="5640" max="5640" width="11.28515625" style="138" customWidth="1"/>
    <col min="5641" max="5641" width="15.5703125" style="138" customWidth="1"/>
    <col min="5642" max="5649" width="11" style="138" customWidth="1"/>
    <col min="5650" max="5889" width="9.140625" style="138"/>
    <col min="5890" max="5890" width="29.42578125" style="138" customWidth="1"/>
    <col min="5891" max="5891" width="7.140625" style="138" customWidth="1"/>
    <col min="5892" max="5892" width="12.140625" style="138" customWidth="1"/>
    <col min="5893" max="5893" width="13.5703125" style="138" customWidth="1"/>
    <col min="5894" max="5894" width="12.5703125" style="138" customWidth="1"/>
    <col min="5895" max="5895" width="13.85546875" style="138" customWidth="1"/>
    <col min="5896" max="5896" width="11.28515625" style="138" customWidth="1"/>
    <col min="5897" max="5897" width="15.5703125" style="138" customWidth="1"/>
    <col min="5898" max="5905" width="11" style="138" customWidth="1"/>
    <col min="5906" max="6145" width="9.140625" style="138"/>
    <col min="6146" max="6146" width="29.42578125" style="138" customWidth="1"/>
    <col min="6147" max="6147" width="7.140625" style="138" customWidth="1"/>
    <col min="6148" max="6148" width="12.140625" style="138" customWidth="1"/>
    <col min="6149" max="6149" width="13.5703125" style="138" customWidth="1"/>
    <col min="6150" max="6150" width="12.5703125" style="138" customWidth="1"/>
    <col min="6151" max="6151" width="13.85546875" style="138" customWidth="1"/>
    <col min="6152" max="6152" width="11.28515625" style="138" customWidth="1"/>
    <col min="6153" max="6153" width="15.5703125" style="138" customWidth="1"/>
    <col min="6154" max="6161" width="11" style="138" customWidth="1"/>
    <col min="6162" max="6401" width="9.140625" style="138"/>
    <col min="6402" max="6402" width="29.42578125" style="138" customWidth="1"/>
    <col min="6403" max="6403" width="7.140625" style="138" customWidth="1"/>
    <col min="6404" max="6404" width="12.140625" style="138" customWidth="1"/>
    <col min="6405" max="6405" width="13.5703125" style="138" customWidth="1"/>
    <col min="6406" max="6406" width="12.5703125" style="138" customWidth="1"/>
    <col min="6407" max="6407" width="13.85546875" style="138" customWidth="1"/>
    <col min="6408" max="6408" width="11.28515625" style="138" customWidth="1"/>
    <col min="6409" max="6409" width="15.5703125" style="138" customWidth="1"/>
    <col min="6410" max="6417" width="11" style="138" customWidth="1"/>
    <col min="6418" max="6657" width="9.140625" style="138"/>
    <col min="6658" max="6658" width="29.42578125" style="138" customWidth="1"/>
    <col min="6659" max="6659" width="7.140625" style="138" customWidth="1"/>
    <col min="6660" max="6660" width="12.140625" style="138" customWidth="1"/>
    <col min="6661" max="6661" width="13.5703125" style="138" customWidth="1"/>
    <col min="6662" max="6662" width="12.5703125" style="138" customWidth="1"/>
    <col min="6663" max="6663" width="13.85546875" style="138" customWidth="1"/>
    <col min="6664" max="6664" width="11.28515625" style="138" customWidth="1"/>
    <col min="6665" max="6665" width="15.5703125" style="138" customWidth="1"/>
    <col min="6666" max="6673" width="11" style="138" customWidth="1"/>
    <col min="6674" max="6913" width="9.140625" style="138"/>
    <col min="6914" max="6914" width="29.42578125" style="138" customWidth="1"/>
    <col min="6915" max="6915" width="7.140625" style="138" customWidth="1"/>
    <col min="6916" max="6916" width="12.140625" style="138" customWidth="1"/>
    <col min="6917" max="6917" width="13.5703125" style="138" customWidth="1"/>
    <col min="6918" max="6918" width="12.5703125" style="138" customWidth="1"/>
    <col min="6919" max="6919" width="13.85546875" style="138" customWidth="1"/>
    <col min="6920" max="6920" width="11.28515625" style="138" customWidth="1"/>
    <col min="6921" max="6921" width="15.5703125" style="138" customWidth="1"/>
    <col min="6922" max="6929" width="11" style="138" customWidth="1"/>
    <col min="6930" max="7169" width="9.140625" style="138"/>
    <col min="7170" max="7170" width="29.42578125" style="138" customWidth="1"/>
    <col min="7171" max="7171" width="7.140625" style="138" customWidth="1"/>
    <col min="7172" max="7172" width="12.140625" style="138" customWidth="1"/>
    <col min="7173" max="7173" width="13.5703125" style="138" customWidth="1"/>
    <col min="7174" max="7174" width="12.5703125" style="138" customWidth="1"/>
    <col min="7175" max="7175" width="13.85546875" style="138" customWidth="1"/>
    <col min="7176" max="7176" width="11.28515625" style="138" customWidth="1"/>
    <col min="7177" max="7177" width="15.5703125" style="138" customWidth="1"/>
    <col min="7178" max="7185" width="11" style="138" customWidth="1"/>
    <col min="7186" max="7425" width="9.140625" style="138"/>
    <col min="7426" max="7426" width="29.42578125" style="138" customWidth="1"/>
    <col min="7427" max="7427" width="7.140625" style="138" customWidth="1"/>
    <col min="7428" max="7428" width="12.140625" style="138" customWidth="1"/>
    <col min="7429" max="7429" width="13.5703125" style="138" customWidth="1"/>
    <col min="7430" max="7430" width="12.5703125" style="138" customWidth="1"/>
    <col min="7431" max="7431" width="13.85546875" style="138" customWidth="1"/>
    <col min="7432" max="7432" width="11.28515625" style="138" customWidth="1"/>
    <col min="7433" max="7433" width="15.5703125" style="138" customWidth="1"/>
    <col min="7434" max="7441" width="11" style="138" customWidth="1"/>
    <col min="7442" max="7681" width="9.140625" style="138"/>
    <col min="7682" max="7682" width="29.42578125" style="138" customWidth="1"/>
    <col min="7683" max="7683" width="7.140625" style="138" customWidth="1"/>
    <col min="7684" max="7684" width="12.140625" style="138" customWidth="1"/>
    <col min="7685" max="7685" width="13.5703125" style="138" customWidth="1"/>
    <col min="7686" max="7686" width="12.5703125" style="138" customWidth="1"/>
    <col min="7687" max="7687" width="13.85546875" style="138" customWidth="1"/>
    <col min="7688" max="7688" width="11.28515625" style="138" customWidth="1"/>
    <col min="7689" max="7689" width="15.5703125" style="138" customWidth="1"/>
    <col min="7690" max="7697" width="11" style="138" customWidth="1"/>
    <col min="7698" max="7937" width="9.140625" style="138"/>
    <col min="7938" max="7938" width="29.42578125" style="138" customWidth="1"/>
    <col min="7939" max="7939" width="7.140625" style="138" customWidth="1"/>
    <col min="7940" max="7940" width="12.140625" style="138" customWidth="1"/>
    <col min="7941" max="7941" width="13.5703125" style="138" customWidth="1"/>
    <col min="7942" max="7942" width="12.5703125" style="138" customWidth="1"/>
    <col min="7943" max="7943" width="13.85546875" style="138" customWidth="1"/>
    <col min="7944" max="7944" width="11.28515625" style="138" customWidth="1"/>
    <col min="7945" max="7945" width="15.5703125" style="138" customWidth="1"/>
    <col min="7946" max="7953" width="11" style="138" customWidth="1"/>
    <col min="7954" max="8193" width="9.140625" style="138"/>
    <col min="8194" max="8194" width="29.42578125" style="138" customWidth="1"/>
    <col min="8195" max="8195" width="7.140625" style="138" customWidth="1"/>
    <col min="8196" max="8196" width="12.140625" style="138" customWidth="1"/>
    <col min="8197" max="8197" width="13.5703125" style="138" customWidth="1"/>
    <col min="8198" max="8198" width="12.5703125" style="138" customWidth="1"/>
    <col min="8199" max="8199" width="13.85546875" style="138" customWidth="1"/>
    <col min="8200" max="8200" width="11.28515625" style="138" customWidth="1"/>
    <col min="8201" max="8201" width="15.5703125" style="138" customWidth="1"/>
    <col min="8202" max="8209" width="11" style="138" customWidth="1"/>
    <col min="8210" max="8449" width="9.140625" style="138"/>
    <col min="8450" max="8450" width="29.42578125" style="138" customWidth="1"/>
    <col min="8451" max="8451" width="7.140625" style="138" customWidth="1"/>
    <col min="8452" max="8452" width="12.140625" style="138" customWidth="1"/>
    <col min="8453" max="8453" width="13.5703125" style="138" customWidth="1"/>
    <col min="8454" max="8454" width="12.5703125" style="138" customWidth="1"/>
    <col min="8455" max="8455" width="13.85546875" style="138" customWidth="1"/>
    <col min="8456" max="8456" width="11.28515625" style="138" customWidth="1"/>
    <col min="8457" max="8457" width="15.5703125" style="138" customWidth="1"/>
    <col min="8458" max="8465" width="11" style="138" customWidth="1"/>
    <col min="8466" max="8705" width="9.140625" style="138"/>
    <col min="8706" max="8706" width="29.42578125" style="138" customWidth="1"/>
    <col min="8707" max="8707" width="7.140625" style="138" customWidth="1"/>
    <col min="8708" max="8708" width="12.140625" style="138" customWidth="1"/>
    <col min="8709" max="8709" width="13.5703125" style="138" customWidth="1"/>
    <col min="8710" max="8710" width="12.5703125" style="138" customWidth="1"/>
    <col min="8711" max="8711" width="13.85546875" style="138" customWidth="1"/>
    <col min="8712" max="8712" width="11.28515625" style="138" customWidth="1"/>
    <col min="8713" max="8713" width="15.5703125" style="138" customWidth="1"/>
    <col min="8714" max="8721" width="11" style="138" customWidth="1"/>
    <col min="8722" max="8961" width="9.140625" style="138"/>
    <col min="8962" max="8962" width="29.42578125" style="138" customWidth="1"/>
    <col min="8963" max="8963" width="7.140625" style="138" customWidth="1"/>
    <col min="8964" max="8964" width="12.140625" style="138" customWidth="1"/>
    <col min="8965" max="8965" width="13.5703125" style="138" customWidth="1"/>
    <col min="8966" max="8966" width="12.5703125" style="138" customWidth="1"/>
    <col min="8967" max="8967" width="13.85546875" style="138" customWidth="1"/>
    <col min="8968" max="8968" width="11.28515625" style="138" customWidth="1"/>
    <col min="8969" max="8969" width="15.5703125" style="138" customWidth="1"/>
    <col min="8970" max="8977" width="11" style="138" customWidth="1"/>
    <col min="8978" max="9217" width="9.140625" style="138"/>
    <col min="9218" max="9218" width="29.42578125" style="138" customWidth="1"/>
    <col min="9219" max="9219" width="7.140625" style="138" customWidth="1"/>
    <col min="9220" max="9220" width="12.140625" style="138" customWidth="1"/>
    <col min="9221" max="9221" width="13.5703125" style="138" customWidth="1"/>
    <col min="9222" max="9222" width="12.5703125" style="138" customWidth="1"/>
    <col min="9223" max="9223" width="13.85546875" style="138" customWidth="1"/>
    <col min="9224" max="9224" width="11.28515625" style="138" customWidth="1"/>
    <col min="9225" max="9225" width="15.5703125" style="138" customWidth="1"/>
    <col min="9226" max="9233" width="11" style="138" customWidth="1"/>
    <col min="9234" max="9473" width="9.140625" style="138"/>
    <col min="9474" max="9474" width="29.42578125" style="138" customWidth="1"/>
    <col min="9475" max="9475" width="7.140625" style="138" customWidth="1"/>
    <col min="9476" max="9476" width="12.140625" style="138" customWidth="1"/>
    <col min="9477" max="9477" width="13.5703125" style="138" customWidth="1"/>
    <col min="9478" max="9478" width="12.5703125" style="138" customWidth="1"/>
    <col min="9479" max="9479" width="13.85546875" style="138" customWidth="1"/>
    <col min="9480" max="9480" width="11.28515625" style="138" customWidth="1"/>
    <col min="9481" max="9481" width="15.5703125" style="138" customWidth="1"/>
    <col min="9482" max="9489" width="11" style="138" customWidth="1"/>
    <col min="9490" max="9729" width="9.140625" style="138"/>
    <col min="9730" max="9730" width="29.42578125" style="138" customWidth="1"/>
    <col min="9731" max="9731" width="7.140625" style="138" customWidth="1"/>
    <col min="9732" max="9732" width="12.140625" style="138" customWidth="1"/>
    <col min="9733" max="9733" width="13.5703125" style="138" customWidth="1"/>
    <col min="9734" max="9734" width="12.5703125" style="138" customWidth="1"/>
    <col min="9735" max="9735" width="13.85546875" style="138" customWidth="1"/>
    <col min="9736" max="9736" width="11.28515625" style="138" customWidth="1"/>
    <col min="9737" max="9737" width="15.5703125" style="138" customWidth="1"/>
    <col min="9738" max="9745" width="11" style="138" customWidth="1"/>
    <col min="9746" max="9985" width="9.140625" style="138"/>
    <col min="9986" max="9986" width="29.42578125" style="138" customWidth="1"/>
    <col min="9987" max="9987" width="7.140625" style="138" customWidth="1"/>
    <col min="9988" max="9988" width="12.140625" style="138" customWidth="1"/>
    <col min="9989" max="9989" width="13.5703125" style="138" customWidth="1"/>
    <col min="9990" max="9990" width="12.5703125" style="138" customWidth="1"/>
    <col min="9991" max="9991" width="13.85546875" style="138" customWidth="1"/>
    <col min="9992" max="9992" width="11.28515625" style="138" customWidth="1"/>
    <col min="9993" max="9993" width="15.5703125" style="138" customWidth="1"/>
    <col min="9994" max="10001" width="11" style="138" customWidth="1"/>
    <col min="10002" max="10241" width="9.140625" style="138"/>
    <col min="10242" max="10242" width="29.42578125" style="138" customWidth="1"/>
    <col min="10243" max="10243" width="7.140625" style="138" customWidth="1"/>
    <col min="10244" max="10244" width="12.140625" style="138" customWidth="1"/>
    <col min="10245" max="10245" width="13.5703125" style="138" customWidth="1"/>
    <col min="10246" max="10246" width="12.5703125" style="138" customWidth="1"/>
    <col min="10247" max="10247" width="13.85546875" style="138" customWidth="1"/>
    <col min="10248" max="10248" width="11.28515625" style="138" customWidth="1"/>
    <col min="10249" max="10249" width="15.5703125" style="138" customWidth="1"/>
    <col min="10250" max="10257" width="11" style="138" customWidth="1"/>
    <col min="10258" max="10497" width="9.140625" style="138"/>
    <col min="10498" max="10498" width="29.42578125" style="138" customWidth="1"/>
    <col min="10499" max="10499" width="7.140625" style="138" customWidth="1"/>
    <col min="10500" max="10500" width="12.140625" style="138" customWidth="1"/>
    <col min="10501" max="10501" width="13.5703125" style="138" customWidth="1"/>
    <col min="10502" max="10502" width="12.5703125" style="138" customWidth="1"/>
    <col min="10503" max="10503" width="13.85546875" style="138" customWidth="1"/>
    <col min="10504" max="10504" width="11.28515625" style="138" customWidth="1"/>
    <col min="10505" max="10505" width="15.5703125" style="138" customWidth="1"/>
    <col min="10506" max="10513" width="11" style="138" customWidth="1"/>
    <col min="10514" max="10753" width="9.140625" style="138"/>
    <col min="10754" max="10754" width="29.42578125" style="138" customWidth="1"/>
    <col min="10755" max="10755" width="7.140625" style="138" customWidth="1"/>
    <col min="10756" max="10756" width="12.140625" style="138" customWidth="1"/>
    <col min="10757" max="10757" width="13.5703125" style="138" customWidth="1"/>
    <col min="10758" max="10758" width="12.5703125" style="138" customWidth="1"/>
    <col min="10759" max="10759" width="13.85546875" style="138" customWidth="1"/>
    <col min="10760" max="10760" width="11.28515625" style="138" customWidth="1"/>
    <col min="10761" max="10761" width="15.5703125" style="138" customWidth="1"/>
    <col min="10762" max="10769" width="11" style="138" customWidth="1"/>
    <col min="10770" max="11009" width="9.140625" style="138"/>
    <col min="11010" max="11010" width="29.42578125" style="138" customWidth="1"/>
    <col min="11011" max="11011" width="7.140625" style="138" customWidth="1"/>
    <col min="11012" max="11012" width="12.140625" style="138" customWidth="1"/>
    <col min="11013" max="11013" width="13.5703125" style="138" customWidth="1"/>
    <col min="11014" max="11014" width="12.5703125" style="138" customWidth="1"/>
    <col min="11015" max="11015" width="13.85546875" style="138" customWidth="1"/>
    <col min="11016" max="11016" width="11.28515625" style="138" customWidth="1"/>
    <col min="11017" max="11017" width="15.5703125" style="138" customWidth="1"/>
    <col min="11018" max="11025" width="11" style="138" customWidth="1"/>
    <col min="11026" max="11265" width="9.140625" style="138"/>
    <col min="11266" max="11266" width="29.42578125" style="138" customWidth="1"/>
    <col min="11267" max="11267" width="7.140625" style="138" customWidth="1"/>
    <col min="11268" max="11268" width="12.140625" style="138" customWidth="1"/>
    <col min="11269" max="11269" width="13.5703125" style="138" customWidth="1"/>
    <col min="11270" max="11270" width="12.5703125" style="138" customWidth="1"/>
    <col min="11271" max="11271" width="13.85546875" style="138" customWidth="1"/>
    <col min="11272" max="11272" width="11.28515625" style="138" customWidth="1"/>
    <col min="11273" max="11273" width="15.5703125" style="138" customWidth="1"/>
    <col min="11274" max="11281" width="11" style="138" customWidth="1"/>
    <col min="11282" max="11521" width="9.140625" style="138"/>
    <col min="11522" max="11522" width="29.42578125" style="138" customWidth="1"/>
    <col min="11523" max="11523" width="7.140625" style="138" customWidth="1"/>
    <col min="11524" max="11524" width="12.140625" style="138" customWidth="1"/>
    <col min="11525" max="11525" width="13.5703125" style="138" customWidth="1"/>
    <col min="11526" max="11526" width="12.5703125" style="138" customWidth="1"/>
    <col min="11527" max="11527" width="13.85546875" style="138" customWidth="1"/>
    <col min="11528" max="11528" width="11.28515625" style="138" customWidth="1"/>
    <col min="11529" max="11529" width="15.5703125" style="138" customWidth="1"/>
    <col min="11530" max="11537" width="11" style="138" customWidth="1"/>
    <col min="11538" max="11777" width="9.140625" style="138"/>
    <col min="11778" max="11778" width="29.42578125" style="138" customWidth="1"/>
    <col min="11779" max="11779" width="7.140625" style="138" customWidth="1"/>
    <col min="11780" max="11780" width="12.140625" style="138" customWidth="1"/>
    <col min="11781" max="11781" width="13.5703125" style="138" customWidth="1"/>
    <col min="11782" max="11782" width="12.5703125" style="138" customWidth="1"/>
    <col min="11783" max="11783" width="13.85546875" style="138" customWidth="1"/>
    <col min="11784" max="11784" width="11.28515625" style="138" customWidth="1"/>
    <col min="11785" max="11785" width="15.5703125" style="138" customWidth="1"/>
    <col min="11786" max="11793" width="11" style="138" customWidth="1"/>
    <col min="11794" max="12033" width="9.140625" style="138"/>
    <col min="12034" max="12034" width="29.42578125" style="138" customWidth="1"/>
    <col min="12035" max="12035" width="7.140625" style="138" customWidth="1"/>
    <col min="12036" max="12036" width="12.140625" style="138" customWidth="1"/>
    <col min="12037" max="12037" width="13.5703125" style="138" customWidth="1"/>
    <col min="12038" max="12038" width="12.5703125" style="138" customWidth="1"/>
    <col min="12039" max="12039" width="13.85546875" style="138" customWidth="1"/>
    <col min="12040" max="12040" width="11.28515625" style="138" customWidth="1"/>
    <col min="12041" max="12041" width="15.5703125" style="138" customWidth="1"/>
    <col min="12042" max="12049" width="11" style="138" customWidth="1"/>
    <col min="12050" max="12289" width="9.140625" style="138"/>
    <col min="12290" max="12290" width="29.42578125" style="138" customWidth="1"/>
    <col min="12291" max="12291" width="7.140625" style="138" customWidth="1"/>
    <col min="12292" max="12292" width="12.140625" style="138" customWidth="1"/>
    <col min="12293" max="12293" width="13.5703125" style="138" customWidth="1"/>
    <col min="12294" max="12294" width="12.5703125" style="138" customWidth="1"/>
    <col min="12295" max="12295" width="13.85546875" style="138" customWidth="1"/>
    <col min="12296" max="12296" width="11.28515625" style="138" customWidth="1"/>
    <col min="12297" max="12297" width="15.5703125" style="138" customWidth="1"/>
    <col min="12298" max="12305" width="11" style="138" customWidth="1"/>
    <col min="12306" max="12545" width="9.140625" style="138"/>
    <col min="12546" max="12546" width="29.42578125" style="138" customWidth="1"/>
    <col min="12547" max="12547" width="7.140625" style="138" customWidth="1"/>
    <col min="12548" max="12548" width="12.140625" style="138" customWidth="1"/>
    <col min="12549" max="12549" width="13.5703125" style="138" customWidth="1"/>
    <col min="12550" max="12550" width="12.5703125" style="138" customWidth="1"/>
    <col min="12551" max="12551" width="13.85546875" style="138" customWidth="1"/>
    <col min="12552" max="12552" width="11.28515625" style="138" customWidth="1"/>
    <col min="12553" max="12553" width="15.5703125" style="138" customWidth="1"/>
    <col min="12554" max="12561" width="11" style="138" customWidth="1"/>
    <col min="12562" max="12801" width="9.140625" style="138"/>
    <col min="12802" max="12802" width="29.42578125" style="138" customWidth="1"/>
    <col min="12803" max="12803" width="7.140625" style="138" customWidth="1"/>
    <col min="12804" max="12804" width="12.140625" style="138" customWidth="1"/>
    <col min="12805" max="12805" width="13.5703125" style="138" customWidth="1"/>
    <col min="12806" max="12806" width="12.5703125" style="138" customWidth="1"/>
    <col min="12807" max="12807" width="13.85546875" style="138" customWidth="1"/>
    <col min="12808" max="12808" width="11.28515625" style="138" customWidth="1"/>
    <col min="12809" max="12809" width="15.5703125" style="138" customWidth="1"/>
    <col min="12810" max="12817" width="11" style="138" customWidth="1"/>
    <col min="12818" max="13057" width="9.140625" style="138"/>
    <col min="13058" max="13058" width="29.42578125" style="138" customWidth="1"/>
    <col min="13059" max="13059" width="7.140625" style="138" customWidth="1"/>
    <col min="13060" max="13060" width="12.140625" style="138" customWidth="1"/>
    <col min="13061" max="13061" width="13.5703125" style="138" customWidth="1"/>
    <col min="13062" max="13062" width="12.5703125" style="138" customWidth="1"/>
    <col min="13063" max="13063" width="13.85546875" style="138" customWidth="1"/>
    <col min="13064" max="13064" width="11.28515625" style="138" customWidth="1"/>
    <col min="13065" max="13065" width="15.5703125" style="138" customWidth="1"/>
    <col min="13066" max="13073" width="11" style="138" customWidth="1"/>
    <col min="13074" max="13313" width="9.140625" style="138"/>
    <col min="13314" max="13314" width="29.42578125" style="138" customWidth="1"/>
    <col min="13315" max="13315" width="7.140625" style="138" customWidth="1"/>
    <col min="13316" max="13316" width="12.140625" style="138" customWidth="1"/>
    <col min="13317" max="13317" width="13.5703125" style="138" customWidth="1"/>
    <col min="13318" max="13318" width="12.5703125" style="138" customWidth="1"/>
    <col min="13319" max="13319" width="13.85546875" style="138" customWidth="1"/>
    <col min="13320" max="13320" width="11.28515625" style="138" customWidth="1"/>
    <col min="13321" max="13321" width="15.5703125" style="138" customWidth="1"/>
    <col min="13322" max="13329" width="11" style="138" customWidth="1"/>
    <col min="13330" max="13569" width="9.140625" style="138"/>
    <col min="13570" max="13570" width="29.42578125" style="138" customWidth="1"/>
    <col min="13571" max="13571" width="7.140625" style="138" customWidth="1"/>
    <col min="13572" max="13572" width="12.140625" style="138" customWidth="1"/>
    <col min="13573" max="13573" width="13.5703125" style="138" customWidth="1"/>
    <col min="13574" max="13574" width="12.5703125" style="138" customWidth="1"/>
    <col min="13575" max="13575" width="13.85546875" style="138" customWidth="1"/>
    <col min="13576" max="13576" width="11.28515625" style="138" customWidth="1"/>
    <col min="13577" max="13577" width="15.5703125" style="138" customWidth="1"/>
    <col min="13578" max="13585" width="11" style="138" customWidth="1"/>
    <col min="13586" max="13825" width="9.140625" style="138"/>
    <col min="13826" max="13826" width="29.42578125" style="138" customWidth="1"/>
    <col min="13827" max="13827" width="7.140625" style="138" customWidth="1"/>
    <col min="13828" max="13828" width="12.140625" style="138" customWidth="1"/>
    <col min="13829" max="13829" width="13.5703125" style="138" customWidth="1"/>
    <col min="13830" max="13830" width="12.5703125" style="138" customWidth="1"/>
    <col min="13831" max="13831" width="13.85546875" style="138" customWidth="1"/>
    <col min="13832" max="13832" width="11.28515625" style="138" customWidth="1"/>
    <col min="13833" max="13833" width="15.5703125" style="138" customWidth="1"/>
    <col min="13834" max="13841" width="11" style="138" customWidth="1"/>
    <col min="13842" max="14081" width="9.140625" style="138"/>
    <col min="14082" max="14082" width="29.42578125" style="138" customWidth="1"/>
    <col min="14083" max="14083" width="7.140625" style="138" customWidth="1"/>
    <col min="14084" max="14084" width="12.140625" style="138" customWidth="1"/>
    <col min="14085" max="14085" width="13.5703125" style="138" customWidth="1"/>
    <col min="14086" max="14086" width="12.5703125" style="138" customWidth="1"/>
    <col min="14087" max="14087" width="13.85546875" style="138" customWidth="1"/>
    <col min="14088" max="14088" width="11.28515625" style="138" customWidth="1"/>
    <col min="14089" max="14089" width="15.5703125" style="138" customWidth="1"/>
    <col min="14090" max="14097" width="11" style="138" customWidth="1"/>
    <col min="14098" max="14337" width="9.140625" style="138"/>
    <col min="14338" max="14338" width="29.42578125" style="138" customWidth="1"/>
    <col min="14339" max="14339" width="7.140625" style="138" customWidth="1"/>
    <col min="14340" max="14340" width="12.140625" style="138" customWidth="1"/>
    <col min="14341" max="14341" width="13.5703125" style="138" customWidth="1"/>
    <col min="14342" max="14342" width="12.5703125" style="138" customWidth="1"/>
    <col min="14343" max="14343" width="13.85546875" style="138" customWidth="1"/>
    <col min="14344" max="14344" width="11.28515625" style="138" customWidth="1"/>
    <col min="14345" max="14345" width="15.5703125" style="138" customWidth="1"/>
    <col min="14346" max="14353" width="11" style="138" customWidth="1"/>
    <col min="14354" max="14593" width="9.140625" style="138"/>
    <col min="14594" max="14594" width="29.42578125" style="138" customWidth="1"/>
    <col min="14595" max="14595" width="7.140625" style="138" customWidth="1"/>
    <col min="14596" max="14596" width="12.140625" style="138" customWidth="1"/>
    <col min="14597" max="14597" width="13.5703125" style="138" customWidth="1"/>
    <col min="14598" max="14598" width="12.5703125" style="138" customWidth="1"/>
    <col min="14599" max="14599" width="13.85546875" style="138" customWidth="1"/>
    <col min="14600" max="14600" width="11.28515625" style="138" customWidth="1"/>
    <col min="14601" max="14601" width="15.5703125" style="138" customWidth="1"/>
    <col min="14602" max="14609" width="11" style="138" customWidth="1"/>
    <col min="14610" max="14849" width="9.140625" style="138"/>
    <col min="14850" max="14850" width="29.42578125" style="138" customWidth="1"/>
    <col min="14851" max="14851" width="7.140625" style="138" customWidth="1"/>
    <col min="14852" max="14852" width="12.140625" style="138" customWidth="1"/>
    <col min="14853" max="14853" width="13.5703125" style="138" customWidth="1"/>
    <col min="14854" max="14854" width="12.5703125" style="138" customWidth="1"/>
    <col min="14855" max="14855" width="13.85546875" style="138" customWidth="1"/>
    <col min="14856" max="14856" width="11.28515625" style="138" customWidth="1"/>
    <col min="14857" max="14857" width="15.5703125" style="138" customWidth="1"/>
    <col min="14858" max="14865" width="11" style="138" customWidth="1"/>
    <col min="14866" max="15105" width="9.140625" style="138"/>
    <col min="15106" max="15106" width="29.42578125" style="138" customWidth="1"/>
    <col min="15107" max="15107" width="7.140625" style="138" customWidth="1"/>
    <col min="15108" max="15108" width="12.140625" style="138" customWidth="1"/>
    <col min="15109" max="15109" width="13.5703125" style="138" customWidth="1"/>
    <col min="15110" max="15110" width="12.5703125" style="138" customWidth="1"/>
    <col min="15111" max="15111" width="13.85546875" style="138" customWidth="1"/>
    <col min="15112" max="15112" width="11.28515625" style="138" customWidth="1"/>
    <col min="15113" max="15113" width="15.5703125" style="138" customWidth="1"/>
    <col min="15114" max="15121" width="11" style="138" customWidth="1"/>
    <col min="15122" max="15361" width="9.140625" style="138"/>
    <col min="15362" max="15362" width="29.42578125" style="138" customWidth="1"/>
    <col min="15363" max="15363" width="7.140625" style="138" customWidth="1"/>
    <col min="15364" max="15364" width="12.140625" style="138" customWidth="1"/>
    <col min="15365" max="15365" width="13.5703125" style="138" customWidth="1"/>
    <col min="15366" max="15366" width="12.5703125" style="138" customWidth="1"/>
    <col min="15367" max="15367" width="13.85546875" style="138" customWidth="1"/>
    <col min="15368" max="15368" width="11.28515625" style="138" customWidth="1"/>
    <col min="15369" max="15369" width="15.5703125" style="138" customWidth="1"/>
    <col min="15370" max="15377" width="11" style="138" customWidth="1"/>
    <col min="15378" max="15617" width="9.140625" style="138"/>
    <col min="15618" max="15618" width="29.42578125" style="138" customWidth="1"/>
    <col min="15619" max="15619" width="7.140625" style="138" customWidth="1"/>
    <col min="15620" max="15620" width="12.140625" style="138" customWidth="1"/>
    <col min="15621" max="15621" width="13.5703125" style="138" customWidth="1"/>
    <col min="15622" max="15622" width="12.5703125" style="138" customWidth="1"/>
    <col min="15623" max="15623" width="13.85546875" style="138" customWidth="1"/>
    <col min="15624" max="15624" width="11.28515625" style="138" customWidth="1"/>
    <col min="15625" max="15625" width="15.5703125" style="138" customWidth="1"/>
    <col min="15626" max="15633" width="11" style="138" customWidth="1"/>
    <col min="15634" max="15873" width="9.140625" style="138"/>
    <col min="15874" max="15874" width="29.42578125" style="138" customWidth="1"/>
    <col min="15875" max="15875" width="7.140625" style="138" customWidth="1"/>
    <col min="15876" max="15876" width="12.140625" style="138" customWidth="1"/>
    <col min="15877" max="15877" width="13.5703125" style="138" customWidth="1"/>
    <col min="15878" max="15878" width="12.5703125" style="138" customWidth="1"/>
    <col min="15879" max="15879" width="13.85546875" style="138" customWidth="1"/>
    <col min="15880" max="15880" width="11.28515625" style="138" customWidth="1"/>
    <col min="15881" max="15881" width="15.5703125" style="138" customWidth="1"/>
    <col min="15882" max="15889" width="11" style="138" customWidth="1"/>
    <col min="15890" max="16129" width="9.140625" style="138"/>
    <col min="16130" max="16130" width="29.42578125" style="138" customWidth="1"/>
    <col min="16131" max="16131" width="7.140625" style="138" customWidth="1"/>
    <col min="16132" max="16132" width="12.140625" style="138" customWidth="1"/>
    <col min="16133" max="16133" width="13.5703125" style="138" customWidth="1"/>
    <col min="16134" max="16134" width="12.5703125" style="138" customWidth="1"/>
    <col min="16135" max="16135" width="13.85546875" style="138" customWidth="1"/>
    <col min="16136" max="16136" width="11.28515625" style="138" customWidth="1"/>
    <col min="16137" max="16137" width="15.5703125" style="138" customWidth="1"/>
    <col min="16138" max="16145" width="11" style="138" customWidth="1"/>
    <col min="16146" max="16384" width="9.140625" style="138"/>
  </cols>
  <sheetData>
    <row r="1" spans="1:17" ht="24" customHeight="1">
      <c r="A1" s="12" t="s">
        <v>127</v>
      </c>
      <c r="C1" s="139"/>
      <c r="D1" s="139"/>
      <c r="E1" s="139"/>
      <c r="F1" s="139"/>
      <c r="G1" s="139"/>
      <c r="H1" s="139"/>
      <c r="I1" s="139"/>
      <c r="J1" s="139"/>
      <c r="K1" s="139"/>
      <c r="L1" s="139"/>
      <c r="M1" s="139"/>
      <c r="N1" s="139"/>
      <c r="O1" s="139"/>
      <c r="P1" s="139"/>
      <c r="Q1" s="139"/>
    </row>
    <row r="2" spans="1:17" ht="24" customHeight="1">
      <c r="A2" s="137" t="s">
        <v>259</v>
      </c>
      <c r="C2" s="139"/>
      <c r="D2" s="139"/>
      <c r="E2" s="139"/>
      <c r="F2" s="139"/>
      <c r="G2" s="139"/>
      <c r="H2" s="139"/>
      <c r="I2" s="139"/>
      <c r="J2" s="140"/>
      <c r="K2" s="140"/>
      <c r="L2" s="140"/>
      <c r="M2" s="140"/>
      <c r="N2" s="140"/>
      <c r="O2" s="140"/>
      <c r="P2" s="140"/>
      <c r="Q2" s="140"/>
    </row>
    <row r="3" spans="1:17">
      <c r="J3" s="141"/>
      <c r="K3" s="141"/>
      <c r="L3" s="141"/>
      <c r="M3" s="141"/>
      <c r="N3" s="141"/>
      <c r="O3" s="141"/>
      <c r="P3" s="141"/>
      <c r="Q3" s="141"/>
    </row>
    <row r="4" spans="1:17">
      <c r="J4" s="141"/>
      <c r="K4" s="141"/>
      <c r="L4" s="141"/>
      <c r="M4" s="141"/>
      <c r="N4" s="141"/>
      <c r="O4" s="141"/>
      <c r="P4" s="141"/>
      <c r="Q4" s="141"/>
    </row>
    <row r="5" spans="1:17">
      <c r="J5" s="141"/>
      <c r="K5" s="141"/>
      <c r="L5" s="141"/>
      <c r="M5" s="141"/>
      <c r="N5" s="141"/>
      <c r="O5" s="141"/>
      <c r="P5" s="141"/>
      <c r="Q5" s="141"/>
    </row>
    <row r="6" spans="1:17" ht="15.75" thickBot="1">
      <c r="A6" s="142" t="s">
        <v>195</v>
      </c>
      <c r="J6" s="143"/>
      <c r="K6" s="143"/>
      <c r="L6" s="143"/>
      <c r="M6" s="143"/>
      <c r="N6" s="143"/>
      <c r="O6" s="143"/>
      <c r="P6" s="143"/>
      <c r="Q6" s="143"/>
    </row>
    <row r="7" spans="1:17" ht="15.75" thickTop="1">
      <c r="D7" s="325" t="s">
        <v>196</v>
      </c>
      <c r="E7" s="326"/>
      <c r="F7" s="326"/>
      <c r="G7" s="326"/>
      <c r="H7" s="326"/>
      <c r="I7" s="327"/>
      <c r="J7" s="326" t="s">
        <v>197</v>
      </c>
      <c r="K7" s="328"/>
      <c r="L7" s="328"/>
      <c r="M7" s="328"/>
      <c r="N7" s="328"/>
      <c r="O7" s="328"/>
      <c r="P7" s="328"/>
      <c r="Q7" s="329"/>
    </row>
    <row r="8" spans="1:17" ht="51.75" customHeight="1">
      <c r="A8" s="144"/>
      <c r="B8" s="144"/>
      <c r="C8" s="144"/>
      <c r="D8" s="168" t="s">
        <v>198</v>
      </c>
      <c r="E8" s="169" t="s">
        <v>199</v>
      </c>
      <c r="F8" s="169" t="s">
        <v>200</v>
      </c>
      <c r="G8" s="169" t="s">
        <v>38</v>
      </c>
      <c r="H8" s="169" t="s">
        <v>201</v>
      </c>
      <c r="I8" s="169" t="s">
        <v>202</v>
      </c>
      <c r="J8" s="171" t="s">
        <v>203</v>
      </c>
      <c r="K8" s="169" t="s">
        <v>204</v>
      </c>
      <c r="L8" s="169" t="s">
        <v>205</v>
      </c>
      <c r="M8" s="169" t="s">
        <v>206</v>
      </c>
      <c r="N8" s="169" t="s">
        <v>207</v>
      </c>
      <c r="O8" s="169" t="s">
        <v>208</v>
      </c>
      <c r="P8" s="169" t="s">
        <v>209</v>
      </c>
      <c r="Q8" s="170" t="s">
        <v>273</v>
      </c>
    </row>
    <row r="9" spans="1:17" s="180" customFormat="1" ht="30">
      <c r="A9" s="175"/>
      <c r="B9" s="176"/>
      <c r="C9" s="176"/>
      <c r="D9" s="172" t="str">
        <f>Supply!D6</f>
        <v>1000 metric tons</v>
      </c>
      <c r="E9" s="173" t="str">
        <f>Supply!E6</f>
        <v>1000 metric tons</v>
      </c>
      <c r="F9" s="173" t="str">
        <f>Supply!F6</f>
        <v>1000 metric tons</v>
      </c>
      <c r="G9" s="173" t="str">
        <f>Supply!G6</f>
        <v>1000 metric tons</v>
      </c>
      <c r="H9" s="173" t="str">
        <f>Supply!H6</f>
        <v>1000 metric tons</v>
      </c>
      <c r="I9" s="177" t="str">
        <f>Supply!I6</f>
        <v>1000 metric tons</v>
      </c>
      <c r="J9" s="178" t="str">
        <f>Supply!J6</f>
        <v>1000 metric tons</v>
      </c>
      <c r="K9" s="173" t="str">
        <f>Supply!K6</f>
        <v>1000 metric tons</v>
      </c>
      <c r="L9" s="173" t="str">
        <f>Supply!L6</f>
        <v>1000 metric tons</v>
      </c>
      <c r="M9" s="173" t="str">
        <f>Supply!M6</f>
        <v>1000 metric tons</v>
      </c>
      <c r="N9" s="173" t="str">
        <f>Supply!N6</f>
        <v>select unit</v>
      </c>
      <c r="O9" s="173" t="str">
        <f>Supply!O6</f>
        <v>select unit</v>
      </c>
      <c r="P9" s="173" t="str">
        <f>Supply!P6</f>
        <v>select unit</v>
      </c>
      <c r="Q9" s="179" t="str">
        <f>Supply!Q6</f>
        <v>select unit</v>
      </c>
    </row>
    <row r="10" spans="1:17" ht="15.75" thickBot="1">
      <c r="A10" s="145"/>
      <c r="B10" s="145"/>
      <c r="C10" s="145"/>
      <c r="D10" s="146" t="s">
        <v>210</v>
      </c>
      <c r="E10" s="147" t="s">
        <v>211</v>
      </c>
      <c r="F10" s="147" t="s">
        <v>212</v>
      </c>
      <c r="G10" s="147" t="s">
        <v>213</v>
      </c>
      <c r="H10" s="147" t="s">
        <v>214</v>
      </c>
      <c r="I10" s="147" t="s">
        <v>215</v>
      </c>
      <c r="J10" s="148" t="s">
        <v>216</v>
      </c>
      <c r="K10" s="147" t="s">
        <v>217</v>
      </c>
      <c r="L10" s="147" t="s">
        <v>218</v>
      </c>
      <c r="M10" s="147" t="s">
        <v>219</v>
      </c>
      <c r="N10" s="147" t="s">
        <v>220</v>
      </c>
      <c r="O10" s="147" t="s">
        <v>221</v>
      </c>
      <c r="P10" s="147" t="s">
        <v>222</v>
      </c>
      <c r="Q10" s="149" t="s">
        <v>223</v>
      </c>
    </row>
    <row r="11" spans="1:17" ht="15.75" thickTop="1">
      <c r="A11" s="150" t="s">
        <v>224</v>
      </c>
      <c r="B11" s="151"/>
      <c r="C11" s="152">
        <v>1</v>
      </c>
      <c r="D11" s="217">
        <f t="shared" ref="D11:Q11" si="0">SUM(D12:D32)</f>
        <v>0</v>
      </c>
      <c r="E11" s="218">
        <f t="shared" si="0"/>
        <v>0</v>
      </c>
      <c r="F11" s="219">
        <f t="shared" si="0"/>
        <v>0</v>
      </c>
      <c r="G11" s="218">
        <f t="shared" si="0"/>
        <v>0</v>
      </c>
      <c r="H11" s="218">
        <f t="shared" si="0"/>
        <v>0</v>
      </c>
      <c r="I11" s="218">
        <f t="shared" si="0"/>
        <v>0</v>
      </c>
      <c r="J11" s="219">
        <f t="shared" si="0"/>
        <v>0</v>
      </c>
      <c r="K11" s="218">
        <f t="shared" si="0"/>
        <v>0</v>
      </c>
      <c r="L11" s="218">
        <f t="shared" si="0"/>
        <v>0</v>
      </c>
      <c r="M11" s="218">
        <f t="shared" si="0"/>
        <v>0</v>
      </c>
      <c r="N11" s="218">
        <f t="shared" si="0"/>
        <v>0</v>
      </c>
      <c r="O11" s="220">
        <f t="shared" si="0"/>
        <v>0</v>
      </c>
      <c r="P11" s="220">
        <f t="shared" si="0"/>
        <v>0</v>
      </c>
      <c r="Q11" s="221">
        <f t="shared" si="0"/>
        <v>0</v>
      </c>
    </row>
    <row r="12" spans="1:17">
      <c r="A12" s="153" t="s">
        <v>225</v>
      </c>
      <c r="B12" s="154"/>
      <c r="C12" s="155">
        <v>2</v>
      </c>
      <c r="D12" s="222"/>
      <c r="E12" s="223"/>
      <c r="F12" s="224"/>
      <c r="G12" s="223"/>
      <c r="H12" s="223"/>
      <c r="I12" s="223"/>
      <c r="J12" s="224"/>
      <c r="K12" s="223"/>
      <c r="L12" s="223"/>
      <c r="M12" s="223"/>
      <c r="N12" s="223"/>
      <c r="O12" s="225"/>
      <c r="P12" s="225"/>
      <c r="Q12" s="226"/>
    </row>
    <row r="13" spans="1:17">
      <c r="A13" s="153" t="s">
        <v>226</v>
      </c>
      <c r="B13" s="154"/>
      <c r="C13" s="155">
        <v>3</v>
      </c>
      <c r="D13" s="222"/>
      <c r="E13" s="223"/>
      <c r="F13" s="224"/>
      <c r="G13" s="223"/>
      <c r="H13" s="223"/>
      <c r="I13" s="223"/>
      <c r="J13" s="224"/>
      <c r="K13" s="223"/>
      <c r="L13" s="223"/>
      <c r="M13" s="223"/>
      <c r="N13" s="223"/>
      <c r="O13" s="225"/>
      <c r="P13" s="225"/>
      <c r="Q13" s="226"/>
    </row>
    <row r="14" spans="1:17">
      <c r="A14" s="153" t="s">
        <v>227</v>
      </c>
      <c r="B14" s="154"/>
      <c r="C14" s="155">
        <v>4</v>
      </c>
      <c r="D14" s="222"/>
      <c r="E14" s="223"/>
      <c r="F14" s="224"/>
      <c r="G14" s="223"/>
      <c r="H14" s="223"/>
      <c r="I14" s="223"/>
      <c r="J14" s="224"/>
      <c r="K14" s="223"/>
      <c r="L14" s="223"/>
      <c r="M14" s="223"/>
      <c r="N14" s="223"/>
      <c r="O14" s="225"/>
      <c r="P14" s="225"/>
      <c r="Q14" s="226"/>
    </row>
    <row r="15" spans="1:17">
      <c r="A15" s="153" t="s">
        <v>228</v>
      </c>
      <c r="B15" s="154"/>
      <c r="C15" s="155">
        <v>5</v>
      </c>
      <c r="D15" s="222"/>
      <c r="E15" s="223"/>
      <c r="F15" s="224"/>
      <c r="G15" s="223"/>
      <c r="H15" s="223"/>
      <c r="I15" s="223"/>
      <c r="J15" s="224"/>
      <c r="K15" s="223"/>
      <c r="L15" s="223"/>
      <c r="M15" s="223"/>
      <c r="N15" s="223"/>
      <c r="O15" s="225"/>
      <c r="P15" s="225"/>
      <c r="Q15" s="226"/>
    </row>
    <row r="16" spans="1:17">
      <c r="A16" s="153" t="s">
        <v>229</v>
      </c>
      <c r="B16" s="154"/>
      <c r="C16" s="155">
        <v>6</v>
      </c>
      <c r="D16" s="222"/>
      <c r="E16" s="223"/>
      <c r="F16" s="224"/>
      <c r="G16" s="223"/>
      <c r="H16" s="223"/>
      <c r="I16" s="223"/>
      <c r="J16" s="224"/>
      <c r="K16" s="223"/>
      <c r="L16" s="223"/>
      <c r="M16" s="223"/>
      <c r="N16" s="223"/>
      <c r="O16" s="225"/>
      <c r="P16" s="225"/>
      <c r="Q16" s="226"/>
    </row>
    <row r="17" spans="1:17">
      <c r="A17" s="153" t="s">
        <v>230</v>
      </c>
      <c r="B17" s="154"/>
      <c r="C17" s="155">
        <v>7</v>
      </c>
      <c r="D17" s="222"/>
      <c r="E17" s="223"/>
      <c r="F17" s="224"/>
      <c r="G17" s="223"/>
      <c r="H17" s="223"/>
      <c r="I17" s="223"/>
      <c r="J17" s="224"/>
      <c r="K17" s="223"/>
      <c r="L17" s="223"/>
      <c r="M17" s="223"/>
      <c r="N17" s="223"/>
      <c r="O17" s="225"/>
      <c r="P17" s="225"/>
      <c r="Q17" s="226"/>
    </row>
    <row r="18" spans="1:17">
      <c r="A18" s="153" t="s">
        <v>231</v>
      </c>
      <c r="B18" s="154"/>
      <c r="C18" s="155">
        <v>8</v>
      </c>
      <c r="D18" s="222"/>
      <c r="E18" s="223"/>
      <c r="F18" s="224"/>
      <c r="G18" s="223"/>
      <c r="H18" s="223"/>
      <c r="I18" s="223"/>
      <c r="J18" s="224"/>
      <c r="K18" s="223"/>
      <c r="L18" s="223"/>
      <c r="M18" s="223"/>
      <c r="N18" s="223"/>
      <c r="O18" s="225"/>
      <c r="P18" s="225"/>
      <c r="Q18" s="226"/>
    </row>
    <row r="19" spans="1:17">
      <c r="A19" s="153" t="s">
        <v>232</v>
      </c>
      <c r="B19" s="154"/>
      <c r="C19" s="155">
        <v>9</v>
      </c>
      <c r="D19" s="222"/>
      <c r="E19" s="223"/>
      <c r="F19" s="224"/>
      <c r="G19" s="223"/>
      <c r="H19" s="223"/>
      <c r="I19" s="223"/>
      <c r="J19" s="224"/>
      <c r="K19" s="223"/>
      <c r="L19" s="223"/>
      <c r="M19" s="223"/>
      <c r="N19" s="223"/>
      <c r="O19" s="225"/>
      <c r="P19" s="225"/>
      <c r="Q19" s="226"/>
    </row>
    <row r="20" spans="1:17">
      <c r="A20" s="153" t="s">
        <v>233</v>
      </c>
      <c r="B20" s="154"/>
      <c r="C20" s="155">
        <v>10</v>
      </c>
      <c r="D20" s="222"/>
      <c r="E20" s="223"/>
      <c r="F20" s="224"/>
      <c r="G20" s="223"/>
      <c r="H20" s="223"/>
      <c r="I20" s="223"/>
      <c r="J20" s="224"/>
      <c r="K20" s="223"/>
      <c r="L20" s="223"/>
      <c r="M20" s="223"/>
      <c r="N20" s="223"/>
      <c r="O20" s="225"/>
      <c r="P20" s="225"/>
      <c r="Q20" s="226"/>
    </row>
    <row r="21" spans="1:17">
      <c r="A21" s="153" t="s">
        <v>234</v>
      </c>
      <c r="B21" s="154"/>
      <c r="C21" s="155">
        <v>11</v>
      </c>
      <c r="D21" s="222"/>
      <c r="E21" s="223"/>
      <c r="F21" s="224"/>
      <c r="G21" s="223"/>
      <c r="H21" s="223"/>
      <c r="I21" s="223"/>
      <c r="J21" s="224"/>
      <c r="K21" s="223"/>
      <c r="L21" s="223"/>
      <c r="M21" s="223"/>
      <c r="N21" s="223"/>
      <c r="O21" s="225"/>
      <c r="P21" s="225"/>
      <c r="Q21" s="226"/>
    </row>
    <row r="22" spans="1:17">
      <c r="A22" s="153" t="s">
        <v>235</v>
      </c>
      <c r="B22" s="154"/>
      <c r="C22" s="155">
        <v>12</v>
      </c>
      <c r="D22" s="222"/>
      <c r="E22" s="223"/>
      <c r="F22" s="224"/>
      <c r="G22" s="223"/>
      <c r="H22" s="223"/>
      <c r="I22" s="223"/>
      <c r="J22" s="224"/>
      <c r="K22" s="223"/>
      <c r="L22" s="223"/>
      <c r="M22" s="223"/>
      <c r="N22" s="223"/>
      <c r="O22" s="225"/>
      <c r="P22" s="225"/>
      <c r="Q22" s="226"/>
    </row>
    <row r="23" spans="1:17">
      <c r="A23" s="153" t="s">
        <v>236</v>
      </c>
      <c r="B23" s="154"/>
      <c r="C23" s="155">
        <v>13</v>
      </c>
      <c r="D23" s="222"/>
      <c r="E23" s="223"/>
      <c r="F23" s="224"/>
      <c r="G23" s="223"/>
      <c r="H23" s="223"/>
      <c r="I23" s="223"/>
      <c r="J23" s="224"/>
      <c r="K23" s="223"/>
      <c r="L23" s="223"/>
      <c r="M23" s="223"/>
      <c r="N23" s="223"/>
      <c r="O23" s="225"/>
      <c r="P23" s="225"/>
      <c r="Q23" s="226"/>
    </row>
    <row r="24" spans="1:17">
      <c r="A24" s="153" t="s">
        <v>237</v>
      </c>
      <c r="B24" s="154"/>
      <c r="C24" s="155">
        <v>14</v>
      </c>
      <c r="D24" s="222"/>
      <c r="E24" s="223"/>
      <c r="F24" s="224"/>
      <c r="G24" s="223"/>
      <c r="H24" s="223"/>
      <c r="I24" s="223"/>
      <c r="J24" s="224"/>
      <c r="K24" s="223"/>
      <c r="L24" s="223"/>
      <c r="M24" s="223"/>
      <c r="N24" s="223"/>
      <c r="O24" s="225"/>
      <c r="P24" s="225"/>
      <c r="Q24" s="226"/>
    </row>
    <row r="25" spans="1:17">
      <c r="A25" s="153" t="s">
        <v>238</v>
      </c>
      <c r="B25" s="154"/>
      <c r="C25" s="155">
        <v>15</v>
      </c>
      <c r="D25" s="222"/>
      <c r="E25" s="223"/>
      <c r="F25" s="224"/>
      <c r="G25" s="223"/>
      <c r="H25" s="223"/>
      <c r="I25" s="223"/>
      <c r="J25" s="224"/>
      <c r="K25" s="223"/>
      <c r="L25" s="223"/>
      <c r="M25" s="223"/>
      <c r="N25" s="223"/>
      <c r="O25" s="225"/>
      <c r="P25" s="225"/>
      <c r="Q25" s="226"/>
    </row>
    <row r="26" spans="1:17">
      <c r="A26" s="153" t="s">
        <v>239</v>
      </c>
      <c r="B26" s="154"/>
      <c r="C26" s="155">
        <v>16</v>
      </c>
      <c r="D26" s="222"/>
      <c r="E26" s="223"/>
      <c r="F26" s="224"/>
      <c r="G26" s="223"/>
      <c r="H26" s="223"/>
      <c r="I26" s="223"/>
      <c r="J26" s="224"/>
      <c r="K26" s="223"/>
      <c r="L26" s="223"/>
      <c r="M26" s="223"/>
      <c r="N26" s="223"/>
      <c r="O26" s="225"/>
      <c r="P26" s="225"/>
      <c r="Q26" s="226"/>
    </row>
    <row r="27" spans="1:17">
      <c r="A27" s="153" t="s">
        <v>240</v>
      </c>
      <c r="B27" s="154"/>
      <c r="C27" s="155">
        <v>17</v>
      </c>
      <c r="D27" s="222"/>
      <c r="E27" s="223"/>
      <c r="F27" s="224"/>
      <c r="G27" s="223"/>
      <c r="H27" s="223"/>
      <c r="I27" s="223"/>
      <c r="J27" s="224"/>
      <c r="K27" s="223"/>
      <c r="L27" s="223"/>
      <c r="M27" s="223"/>
      <c r="N27" s="223"/>
      <c r="O27" s="225"/>
      <c r="P27" s="225"/>
      <c r="Q27" s="226"/>
    </row>
    <row r="28" spans="1:17">
      <c r="A28" s="153" t="s">
        <v>241</v>
      </c>
      <c r="B28" s="154"/>
      <c r="C28" s="155">
        <v>18</v>
      </c>
      <c r="D28" s="222"/>
      <c r="E28" s="223"/>
      <c r="F28" s="224"/>
      <c r="G28" s="223"/>
      <c r="H28" s="223"/>
      <c r="I28" s="223"/>
      <c r="J28" s="224"/>
      <c r="K28" s="223"/>
      <c r="L28" s="223"/>
      <c r="M28" s="223"/>
      <c r="N28" s="223"/>
      <c r="O28" s="225"/>
      <c r="P28" s="225"/>
      <c r="Q28" s="226"/>
    </row>
    <row r="29" spans="1:17">
      <c r="A29" s="153" t="s">
        <v>242</v>
      </c>
      <c r="B29" s="154"/>
      <c r="C29" s="155">
        <v>19</v>
      </c>
      <c r="D29" s="222"/>
      <c r="E29" s="223"/>
      <c r="F29" s="224"/>
      <c r="G29" s="223"/>
      <c r="H29" s="223"/>
      <c r="I29" s="223"/>
      <c r="J29" s="224"/>
      <c r="K29" s="223"/>
      <c r="L29" s="223"/>
      <c r="M29" s="223"/>
      <c r="N29" s="223"/>
      <c r="O29" s="225"/>
      <c r="P29" s="225"/>
      <c r="Q29" s="226"/>
    </row>
    <row r="30" spans="1:17">
      <c r="A30" s="153" t="s">
        <v>243</v>
      </c>
      <c r="B30" s="154"/>
      <c r="C30" s="155">
        <v>20</v>
      </c>
      <c r="D30" s="222"/>
      <c r="E30" s="223"/>
      <c r="F30" s="224"/>
      <c r="G30" s="223"/>
      <c r="H30" s="223"/>
      <c r="I30" s="223"/>
      <c r="J30" s="224"/>
      <c r="K30" s="223"/>
      <c r="L30" s="223"/>
      <c r="M30" s="223"/>
      <c r="N30" s="223"/>
      <c r="O30" s="225"/>
      <c r="P30" s="225"/>
      <c r="Q30" s="226"/>
    </row>
    <row r="31" spans="1:17">
      <c r="A31" s="153" t="s">
        <v>244</v>
      </c>
      <c r="B31" s="154"/>
      <c r="C31" s="155">
        <v>21</v>
      </c>
      <c r="D31" s="222"/>
      <c r="E31" s="223"/>
      <c r="F31" s="224"/>
      <c r="G31" s="223"/>
      <c r="H31" s="223"/>
      <c r="I31" s="223"/>
      <c r="J31" s="224"/>
      <c r="K31" s="223"/>
      <c r="L31" s="223"/>
      <c r="M31" s="223"/>
      <c r="N31" s="223"/>
      <c r="O31" s="225"/>
      <c r="P31" s="225"/>
      <c r="Q31" s="226"/>
    </row>
    <row r="32" spans="1:17">
      <c r="A32" s="153" t="s">
        <v>245</v>
      </c>
      <c r="B32" s="154"/>
      <c r="C32" s="155">
        <v>22</v>
      </c>
      <c r="D32" s="222"/>
      <c r="E32" s="223"/>
      <c r="F32" s="224"/>
      <c r="G32" s="223"/>
      <c r="H32" s="223"/>
      <c r="I32" s="223"/>
      <c r="J32" s="224"/>
      <c r="K32" s="223"/>
      <c r="L32" s="223"/>
      <c r="M32" s="223"/>
      <c r="N32" s="223"/>
      <c r="O32" s="225"/>
      <c r="P32" s="225"/>
      <c r="Q32" s="226"/>
    </row>
    <row r="33" spans="1:17">
      <c r="A33" s="156" t="s">
        <v>246</v>
      </c>
      <c r="B33" s="157"/>
      <c r="C33" s="158">
        <v>23</v>
      </c>
      <c r="D33" s="227">
        <f t="shared" ref="D33:Q33" si="1">SUM(D34:D36)</f>
        <v>0</v>
      </c>
      <c r="E33" s="228">
        <f t="shared" si="1"/>
        <v>0</v>
      </c>
      <c r="F33" s="229">
        <f t="shared" si="1"/>
        <v>0</v>
      </c>
      <c r="G33" s="228">
        <f t="shared" si="1"/>
        <v>0</v>
      </c>
      <c r="H33" s="228">
        <f t="shared" si="1"/>
        <v>0</v>
      </c>
      <c r="I33" s="228">
        <f t="shared" si="1"/>
        <v>0</v>
      </c>
      <c r="J33" s="229">
        <f t="shared" si="1"/>
        <v>0</v>
      </c>
      <c r="K33" s="228">
        <f t="shared" si="1"/>
        <v>0</v>
      </c>
      <c r="L33" s="228">
        <f t="shared" si="1"/>
        <v>0</v>
      </c>
      <c r="M33" s="228">
        <f t="shared" si="1"/>
        <v>0</v>
      </c>
      <c r="N33" s="228">
        <f t="shared" si="1"/>
        <v>0</v>
      </c>
      <c r="O33" s="228">
        <f t="shared" si="1"/>
        <v>0</v>
      </c>
      <c r="P33" s="228">
        <f t="shared" si="1"/>
        <v>0</v>
      </c>
      <c r="Q33" s="230">
        <f t="shared" si="1"/>
        <v>0</v>
      </c>
    </row>
    <row r="34" spans="1:17">
      <c r="A34" s="153" t="s">
        <v>247</v>
      </c>
      <c r="B34" s="154"/>
      <c r="C34" s="155">
        <v>24</v>
      </c>
      <c r="D34" s="222"/>
      <c r="E34" s="225"/>
      <c r="F34" s="231"/>
      <c r="G34" s="225"/>
      <c r="H34" s="225"/>
      <c r="I34" s="225"/>
      <c r="J34" s="231"/>
      <c r="K34" s="225"/>
      <c r="L34" s="225"/>
      <c r="M34" s="225"/>
      <c r="N34" s="225"/>
      <c r="O34" s="225"/>
      <c r="P34" s="225"/>
      <c r="Q34" s="226"/>
    </row>
    <row r="35" spans="1:17">
      <c r="A35" s="153" t="s">
        <v>248</v>
      </c>
      <c r="B35" s="154"/>
      <c r="C35" s="155">
        <v>25</v>
      </c>
      <c r="D35" s="222"/>
      <c r="E35" s="225"/>
      <c r="F35" s="231"/>
      <c r="G35" s="225"/>
      <c r="H35" s="225"/>
      <c r="I35" s="225"/>
      <c r="J35" s="231"/>
      <c r="K35" s="225"/>
      <c r="L35" s="225"/>
      <c r="M35" s="225"/>
      <c r="N35" s="225"/>
      <c r="O35" s="225"/>
      <c r="P35" s="225"/>
      <c r="Q35" s="226"/>
    </row>
    <row r="36" spans="1:17">
      <c r="A36" s="153" t="s">
        <v>249</v>
      </c>
      <c r="B36" s="154"/>
      <c r="C36" s="155">
        <v>26</v>
      </c>
      <c r="D36" s="222"/>
      <c r="E36" s="225"/>
      <c r="F36" s="231"/>
      <c r="G36" s="225"/>
      <c r="H36" s="225"/>
      <c r="I36" s="225"/>
      <c r="J36" s="231"/>
      <c r="K36" s="225"/>
      <c r="L36" s="225"/>
      <c r="M36" s="225"/>
      <c r="N36" s="225"/>
      <c r="O36" s="225"/>
      <c r="P36" s="225"/>
      <c r="Q36" s="226"/>
    </row>
    <row r="37" spans="1:17">
      <c r="A37" s="156" t="s">
        <v>250</v>
      </c>
      <c r="B37" s="157"/>
      <c r="C37" s="158">
        <v>27</v>
      </c>
      <c r="D37" s="227">
        <f t="shared" ref="D37:Q37" si="2">SUM(D38:D43)</f>
        <v>0</v>
      </c>
      <c r="E37" s="232">
        <f t="shared" si="2"/>
        <v>0</v>
      </c>
      <c r="F37" s="233">
        <f t="shared" si="2"/>
        <v>0</v>
      </c>
      <c r="G37" s="232">
        <f t="shared" si="2"/>
        <v>0</v>
      </c>
      <c r="H37" s="232">
        <f t="shared" si="2"/>
        <v>0</v>
      </c>
      <c r="I37" s="232">
        <f t="shared" si="2"/>
        <v>0</v>
      </c>
      <c r="J37" s="233">
        <f t="shared" si="2"/>
        <v>0</v>
      </c>
      <c r="K37" s="232">
        <f t="shared" si="2"/>
        <v>0</v>
      </c>
      <c r="L37" s="232">
        <f t="shared" si="2"/>
        <v>0</v>
      </c>
      <c r="M37" s="232">
        <f t="shared" si="2"/>
        <v>0</v>
      </c>
      <c r="N37" s="232">
        <f t="shared" si="2"/>
        <v>0</v>
      </c>
      <c r="O37" s="228">
        <f t="shared" si="2"/>
        <v>0</v>
      </c>
      <c r="P37" s="228">
        <f t="shared" si="2"/>
        <v>0</v>
      </c>
      <c r="Q37" s="230">
        <f t="shared" si="2"/>
        <v>0</v>
      </c>
    </row>
    <row r="38" spans="1:17">
      <c r="A38" s="153" t="s">
        <v>251</v>
      </c>
      <c r="B38" s="154"/>
      <c r="C38" s="155">
        <v>28</v>
      </c>
      <c r="D38" s="222"/>
      <c r="E38" s="223"/>
      <c r="F38" s="224"/>
      <c r="G38" s="223"/>
      <c r="H38" s="223"/>
      <c r="I38" s="223"/>
      <c r="J38" s="224"/>
      <c r="K38" s="223"/>
      <c r="L38" s="223"/>
      <c r="M38" s="223"/>
      <c r="N38" s="223"/>
      <c r="O38" s="225"/>
      <c r="P38" s="225"/>
      <c r="Q38" s="226"/>
    </row>
    <row r="39" spans="1:17">
      <c r="A39" s="153" t="s">
        <v>252</v>
      </c>
      <c r="B39" s="154"/>
      <c r="C39" s="155">
        <v>29</v>
      </c>
      <c r="D39" s="222"/>
      <c r="E39" s="223"/>
      <c r="F39" s="224"/>
      <c r="G39" s="223"/>
      <c r="H39" s="223"/>
      <c r="I39" s="223"/>
      <c r="J39" s="224"/>
      <c r="K39" s="223"/>
      <c r="L39" s="223"/>
      <c r="M39" s="223"/>
      <c r="N39" s="223"/>
      <c r="O39" s="225"/>
      <c r="P39" s="225"/>
      <c r="Q39" s="226"/>
    </row>
    <row r="40" spans="1:17">
      <c r="A40" s="153" t="s">
        <v>253</v>
      </c>
      <c r="B40" s="154"/>
      <c r="C40" s="155">
        <v>30</v>
      </c>
      <c r="D40" s="222"/>
      <c r="E40" s="223"/>
      <c r="F40" s="224"/>
      <c r="G40" s="223"/>
      <c r="H40" s="223"/>
      <c r="I40" s="223"/>
      <c r="J40" s="224"/>
      <c r="K40" s="223"/>
      <c r="L40" s="223"/>
      <c r="M40" s="223"/>
      <c r="N40" s="223"/>
      <c r="O40" s="225"/>
      <c r="P40" s="225"/>
      <c r="Q40" s="226"/>
    </row>
    <row r="41" spans="1:17">
      <c r="A41" s="153" t="s">
        <v>254</v>
      </c>
      <c r="B41" s="154"/>
      <c r="C41" s="155">
        <v>31</v>
      </c>
      <c r="D41" s="222"/>
      <c r="E41" s="223"/>
      <c r="F41" s="224"/>
      <c r="G41" s="223"/>
      <c r="H41" s="223"/>
      <c r="I41" s="223"/>
      <c r="J41" s="224"/>
      <c r="K41" s="223"/>
      <c r="L41" s="223"/>
      <c r="M41" s="223"/>
      <c r="N41" s="223"/>
      <c r="O41" s="225"/>
      <c r="P41" s="225"/>
      <c r="Q41" s="226"/>
    </row>
    <row r="42" spans="1:17" ht="15.75" thickBot="1">
      <c r="A42" s="159" t="s">
        <v>255</v>
      </c>
      <c r="B42" s="160"/>
      <c r="C42" s="161">
        <v>32</v>
      </c>
      <c r="D42" s="234"/>
      <c r="E42" s="235"/>
      <c r="F42" s="236"/>
      <c r="G42" s="235"/>
      <c r="H42" s="235"/>
      <c r="I42" s="235"/>
      <c r="J42" s="236"/>
      <c r="K42" s="235"/>
      <c r="L42" s="235"/>
      <c r="M42" s="235"/>
      <c r="N42" s="235"/>
      <c r="O42" s="237"/>
      <c r="P42" s="237"/>
      <c r="Q42" s="238"/>
    </row>
    <row r="43" spans="1:17" ht="16.5" thickTop="1" thickBot="1">
      <c r="A43" s="162" t="s">
        <v>256</v>
      </c>
      <c r="B43" s="163"/>
      <c r="C43" s="164">
        <v>33</v>
      </c>
      <c r="D43" s="239"/>
      <c r="E43" s="240"/>
      <c r="F43" s="241"/>
      <c r="G43" s="240"/>
      <c r="H43" s="240"/>
      <c r="I43" s="240"/>
      <c r="J43" s="241"/>
      <c r="K43" s="240"/>
      <c r="L43" s="240"/>
      <c r="M43" s="240"/>
      <c r="N43" s="240"/>
      <c r="O43" s="242"/>
      <c r="P43" s="242"/>
      <c r="Q43" s="243"/>
    </row>
    <row r="44" spans="1:17" ht="16.5" thickTop="1" thickBot="1">
      <c r="A44" s="165" t="s">
        <v>257</v>
      </c>
      <c r="B44" s="166"/>
      <c r="C44" s="167">
        <v>34</v>
      </c>
      <c r="D44" s="244">
        <f t="shared" ref="D44:Q44" si="3">SUM(D11,D33,D37)</f>
        <v>0</v>
      </c>
      <c r="E44" s="245">
        <f t="shared" si="3"/>
        <v>0</v>
      </c>
      <c r="F44" s="246">
        <f t="shared" si="3"/>
        <v>0</v>
      </c>
      <c r="G44" s="245">
        <f t="shared" si="3"/>
        <v>0</v>
      </c>
      <c r="H44" s="245">
        <f t="shared" si="3"/>
        <v>0</v>
      </c>
      <c r="I44" s="245">
        <f t="shared" si="3"/>
        <v>0</v>
      </c>
      <c r="J44" s="246">
        <f t="shared" si="3"/>
        <v>0</v>
      </c>
      <c r="K44" s="245">
        <f t="shared" si="3"/>
        <v>0</v>
      </c>
      <c r="L44" s="245">
        <f t="shared" si="3"/>
        <v>0</v>
      </c>
      <c r="M44" s="245">
        <f t="shared" si="3"/>
        <v>0</v>
      </c>
      <c r="N44" s="245">
        <f t="shared" si="3"/>
        <v>0</v>
      </c>
      <c r="O44" s="247">
        <f t="shared" si="3"/>
        <v>0</v>
      </c>
      <c r="P44" s="247">
        <f t="shared" si="3"/>
        <v>0</v>
      </c>
      <c r="Q44" s="248">
        <f t="shared" si="3"/>
        <v>0</v>
      </c>
    </row>
    <row r="45" spans="1:17" ht="15.75" thickTop="1"/>
    <row r="46" spans="1:17" ht="15.75" thickBot="1">
      <c r="A46" s="142" t="s">
        <v>258</v>
      </c>
    </row>
    <row r="47" spans="1:17" ht="15.75" thickTop="1">
      <c r="D47" s="325" t="s">
        <v>196</v>
      </c>
      <c r="E47" s="326"/>
      <c r="F47" s="326"/>
      <c r="G47" s="326"/>
      <c r="H47" s="326"/>
      <c r="I47" s="327"/>
      <c r="J47" s="326" t="s">
        <v>197</v>
      </c>
      <c r="K47" s="328"/>
      <c r="L47" s="328"/>
      <c r="M47" s="328"/>
      <c r="N47" s="328"/>
      <c r="O47" s="328"/>
      <c r="P47" s="328"/>
      <c r="Q47" s="329"/>
    </row>
    <row r="48" spans="1:17" ht="45.75" customHeight="1">
      <c r="A48" s="144"/>
      <c r="B48" s="144"/>
      <c r="C48" s="144"/>
      <c r="D48" s="168" t="s">
        <v>198</v>
      </c>
      <c r="E48" s="169" t="s">
        <v>199</v>
      </c>
      <c r="F48" s="169" t="s">
        <v>200</v>
      </c>
      <c r="G48" s="169" t="s">
        <v>38</v>
      </c>
      <c r="H48" s="169" t="s">
        <v>201</v>
      </c>
      <c r="I48" s="169" t="s">
        <v>202</v>
      </c>
      <c r="J48" s="171" t="s">
        <v>203</v>
      </c>
      <c r="K48" s="169" t="s">
        <v>204</v>
      </c>
      <c r="L48" s="169" t="s">
        <v>205</v>
      </c>
      <c r="M48" s="169" t="s">
        <v>206</v>
      </c>
      <c r="N48" s="169" t="s">
        <v>207</v>
      </c>
      <c r="O48" s="169" t="s">
        <v>208</v>
      </c>
      <c r="P48" s="169" t="s">
        <v>209</v>
      </c>
      <c r="Q48" s="170" t="s">
        <v>273</v>
      </c>
    </row>
    <row r="49" spans="1:17" s="180" customFormat="1" ht="30">
      <c r="A49" s="175"/>
      <c r="B49" s="176"/>
      <c r="C49" s="176"/>
      <c r="D49" s="172" t="str">
        <f t="shared" ref="D49:Q49" si="4">D9</f>
        <v>1000 metric tons</v>
      </c>
      <c r="E49" s="173" t="str">
        <f t="shared" si="4"/>
        <v>1000 metric tons</v>
      </c>
      <c r="F49" s="173" t="str">
        <f t="shared" si="4"/>
        <v>1000 metric tons</v>
      </c>
      <c r="G49" s="173" t="str">
        <f t="shared" si="4"/>
        <v>1000 metric tons</v>
      </c>
      <c r="H49" s="173" t="str">
        <f t="shared" si="4"/>
        <v>1000 metric tons</v>
      </c>
      <c r="I49" s="177" t="str">
        <f t="shared" si="4"/>
        <v>1000 metric tons</v>
      </c>
      <c r="J49" s="178" t="str">
        <f t="shared" si="4"/>
        <v>1000 metric tons</v>
      </c>
      <c r="K49" s="173" t="str">
        <f t="shared" si="4"/>
        <v>1000 metric tons</v>
      </c>
      <c r="L49" s="173" t="str">
        <f t="shared" si="4"/>
        <v>1000 metric tons</v>
      </c>
      <c r="M49" s="173" t="str">
        <f t="shared" si="4"/>
        <v>1000 metric tons</v>
      </c>
      <c r="N49" s="173" t="str">
        <f t="shared" si="4"/>
        <v>select unit</v>
      </c>
      <c r="O49" s="173" t="str">
        <f t="shared" si="4"/>
        <v>select unit</v>
      </c>
      <c r="P49" s="173" t="str">
        <f t="shared" si="4"/>
        <v>select unit</v>
      </c>
      <c r="Q49" s="179" t="str">
        <f t="shared" si="4"/>
        <v>select unit</v>
      </c>
    </row>
    <row r="50" spans="1:17" ht="15.75" thickBot="1">
      <c r="A50" s="145"/>
      <c r="B50" s="145"/>
      <c r="C50" s="145"/>
      <c r="D50" s="249" t="s">
        <v>210</v>
      </c>
      <c r="E50" s="250" t="s">
        <v>211</v>
      </c>
      <c r="F50" s="250" t="s">
        <v>212</v>
      </c>
      <c r="G50" s="250" t="s">
        <v>213</v>
      </c>
      <c r="H50" s="250" t="s">
        <v>214</v>
      </c>
      <c r="I50" s="250" t="s">
        <v>215</v>
      </c>
      <c r="J50" s="251" t="s">
        <v>216</v>
      </c>
      <c r="K50" s="250" t="s">
        <v>217</v>
      </c>
      <c r="L50" s="250" t="s">
        <v>218</v>
      </c>
      <c r="M50" s="250" t="s">
        <v>219</v>
      </c>
      <c r="N50" s="250" t="s">
        <v>220</v>
      </c>
      <c r="O50" s="250" t="s">
        <v>221</v>
      </c>
      <c r="P50" s="250" t="s">
        <v>222</v>
      </c>
      <c r="Q50" s="252" t="s">
        <v>223</v>
      </c>
    </row>
    <row r="51" spans="1:17" ht="15.75" thickTop="1">
      <c r="A51" s="150" t="s">
        <v>224</v>
      </c>
      <c r="B51" s="151"/>
      <c r="C51" s="152">
        <v>35</v>
      </c>
      <c r="D51" s="217">
        <f t="shared" ref="D51:Q51" si="5">SUM(D52:D72)</f>
        <v>0</v>
      </c>
      <c r="E51" s="218">
        <f t="shared" si="5"/>
        <v>0</v>
      </c>
      <c r="F51" s="219">
        <f t="shared" si="5"/>
        <v>0</v>
      </c>
      <c r="G51" s="218">
        <f t="shared" si="5"/>
        <v>0</v>
      </c>
      <c r="H51" s="218">
        <f t="shared" si="5"/>
        <v>0</v>
      </c>
      <c r="I51" s="218">
        <f t="shared" si="5"/>
        <v>0</v>
      </c>
      <c r="J51" s="219">
        <f t="shared" si="5"/>
        <v>0</v>
      </c>
      <c r="K51" s="218">
        <f t="shared" si="5"/>
        <v>0</v>
      </c>
      <c r="L51" s="218">
        <f t="shared" si="5"/>
        <v>0</v>
      </c>
      <c r="M51" s="218">
        <f t="shared" si="5"/>
        <v>0</v>
      </c>
      <c r="N51" s="218">
        <f t="shared" si="5"/>
        <v>0</v>
      </c>
      <c r="O51" s="220">
        <f t="shared" si="5"/>
        <v>0</v>
      </c>
      <c r="P51" s="220">
        <f t="shared" si="5"/>
        <v>0</v>
      </c>
      <c r="Q51" s="221">
        <f t="shared" si="5"/>
        <v>0</v>
      </c>
    </row>
    <row r="52" spans="1:17">
      <c r="A52" s="153" t="s">
        <v>225</v>
      </c>
      <c r="B52" s="154"/>
      <c r="C52" s="155">
        <v>36</v>
      </c>
      <c r="D52" s="222"/>
      <c r="E52" s="223"/>
      <c r="F52" s="224"/>
      <c r="G52" s="223"/>
      <c r="H52" s="223"/>
      <c r="I52" s="223"/>
      <c r="J52" s="224"/>
      <c r="K52" s="223"/>
      <c r="L52" s="223"/>
      <c r="M52" s="223"/>
      <c r="N52" s="223"/>
      <c r="O52" s="225"/>
      <c r="P52" s="225"/>
      <c r="Q52" s="226"/>
    </row>
    <row r="53" spans="1:17">
      <c r="A53" s="153" t="s">
        <v>226</v>
      </c>
      <c r="B53" s="154"/>
      <c r="C53" s="155">
        <v>37</v>
      </c>
      <c r="D53" s="222"/>
      <c r="E53" s="223"/>
      <c r="F53" s="224"/>
      <c r="G53" s="223"/>
      <c r="H53" s="223"/>
      <c r="I53" s="223"/>
      <c r="J53" s="224"/>
      <c r="K53" s="223"/>
      <c r="L53" s="223"/>
      <c r="M53" s="223"/>
      <c r="N53" s="223"/>
      <c r="O53" s="225"/>
      <c r="P53" s="225"/>
      <c r="Q53" s="226"/>
    </row>
    <row r="54" spans="1:17">
      <c r="A54" s="153" t="s">
        <v>227</v>
      </c>
      <c r="B54" s="154"/>
      <c r="C54" s="155">
        <v>38</v>
      </c>
      <c r="D54" s="222"/>
      <c r="E54" s="223"/>
      <c r="F54" s="224"/>
      <c r="G54" s="223"/>
      <c r="H54" s="223"/>
      <c r="I54" s="223"/>
      <c r="J54" s="224"/>
      <c r="K54" s="223"/>
      <c r="L54" s="223"/>
      <c r="M54" s="223"/>
      <c r="N54" s="223"/>
      <c r="O54" s="225"/>
      <c r="P54" s="225"/>
      <c r="Q54" s="226"/>
    </row>
    <row r="55" spans="1:17">
      <c r="A55" s="153" t="s">
        <v>228</v>
      </c>
      <c r="B55" s="154"/>
      <c r="C55" s="155">
        <v>39</v>
      </c>
      <c r="D55" s="222"/>
      <c r="E55" s="223"/>
      <c r="F55" s="224"/>
      <c r="G55" s="223"/>
      <c r="H55" s="223"/>
      <c r="I55" s="223"/>
      <c r="J55" s="224"/>
      <c r="K55" s="223"/>
      <c r="L55" s="223"/>
      <c r="M55" s="223"/>
      <c r="N55" s="223"/>
      <c r="O55" s="225"/>
      <c r="P55" s="225"/>
      <c r="Q55" s="226"/>
    </row>
    <row r="56" spans="1:17">
      <c r="A56" s="153" t="s">
        <v>229</v>
      </c>
      <c r="B56" s="154"/>
      <c r="C56" s="155">
        <v>40</v>
      </c>
      <c r="D56" s="222"/>
      <c r="E56" s="223"/>
      <c r="F56" s="224"/>
      <c r="G56" s="223"/>
      <c r="H56" s="223"/>
      <c r="I56" s="223"/>
      <c r="J56" s="224"/>
      <c r="K56" s="223"/>
      <c r="L56" s="223"/>
      <c r="M56" s="223"/>
      <c r="N56" s="223"/>
      <c r="O56" s="225"/>
      <c r="P56" s="225"/>
      <c r="Q56" s="226"/>
    </row>
    <row r="57" spans="1:17">
      <c r="A57" s="153" t="s">
        <v>230</v>
      </c>
      <c r="B57" s="154"/>
      <c r="C57" s="155">
        <v>41</v>
      </c>
      <c r="D57" s="222"/>
      <c r="E57" s="223"/>
      <c r="F57" s="224"/>
      <c r="G57" s="223"/>
      <c r="H57" s="223"/>
      <c r="I57" s="223"/>
      <c r="J57" s="224"/>
      <c r="K57" s="223"/>
      <c r="L57" s="223"/>
      <c r="M57" s="223"/>
      <c r="N57" s="223"/>
      <c r="O57" s="225"/>
      <c r="P57" s="225"/>
      <c r="Q57" s="226"/>
    </row>
    <row r="58" spans="1:17">
      <c r="A58" s="153" t="s">
        <v>231</v>
      </c>
      <c r="B58" s="154"/>
      <c r="C58" s="155">
        <v>42</v>
      </c>
      <c r="D58" s="222"/>
      <c r="E58" s="223"/>
      <c r="F58" s="224"/>
      <c r="G58" s="223"/>
      <c r="H58" s="223"/>
      <c r="I58" s="223"/>
      <c r="J58" s="224"/>
      <c r="K58" s="223"/>
      <c r="L58" s="223"/>
      <c r="M58" s="223"/>
      <c r="N58" s="223"/>
      <c r="O58" s="225"/>
      <c r="P58" s="225"/>
      <c r="Q58" s="226"/>
    </row>
    <row r="59" spans="1:17">
      <c r="A59" s="153" t="s">
        <v>232</v>
      </c>
      <c r="B59" s="154"/>
      <c r="C59" s="155">
        <v>43</v>
      </c>
      <c r="D59" s="222"/>
      <c r="E59" s="223"/>
      <c r="F59" s="224"/>
      <c r="G59" s="223"/>
      <c r="H59" s="223"/>
      <c r="I59" s="223"/>
      <c r="J59" s="224"/>
      <c r="K59" s="223"/>
      <c r="L59" s="223"/>
      <c r="M59" s="223"/>
      <c r="N59" s="223"/>
      <c r="O59" s="225"/>
      <c r="P59" s="225"/>
      <c r="Q59" s="226"/>
    </row>
    <row r="60" spans="1:17">
      <c r="A60" s="153" t="s">
        <v>233</v>
      </c>
      <c r="B60" s="154"/>
      <c r="C60" s="155">
        <v>44</v>
      </c>
      <c r="D60" s="222"/>
      <c r="E60" s="223"/>
      <c r="F60" s="224"/>
      <c r="G60" s="223"/>
      <c r="H60" s="223"/>
      <c r="I60" s="223"/>
      <c r="J60" s="224"/>
      <c r="K60" s="223"/>
      <c r="L60" s="223"/>
      <c r="M60" s="223"/>
      <c r="N60" s="223"/>
      <c r="O60" s="225"/>
      <c r="P60" s="225"/>
      <c r="Q60" s="226"/>
    </row>
    <row r="61" spans="1:17">
      <c r="A61" s="153" t="s">
        <v>234</v>
      </c>
      <c r="B61" s="154"/>
      <c r="C61" s="155">
        <v>45</v>
      </c>
      <c r="D61" s="222"/>
      <c r="E61" s="223"/>
      <c r="F61" s="224"/>
      <c r="G61" s="223"/>
      <c r="H61" s="223"/>
      <c r="I61" s="223"/>
      <c r="J61" s="224"/>
      <c r="K61" s="223"/>
      <c r="L61" s="223"/>
      <c r="M61" s="223"/>
      <c r="N61" s="223"/>
      <c r="O61" s="225"/>
      <c r="P61" s="225"/>
      <c r="Q61" s="226"/>
    </row>
    <row r="62" spans="1:17">
      <c r="A62" s="153" t="s">
        <v>235</v>
      </c>
      <c r="B62" s="154"/>
      <c r="C62" s="155">
        <v>46</v>
      </c>
      <c r="D62" s="222"/>
      <c r="E62" s="223"/>
      <c r="F62" s="224"/>
      <c r="G62" s="223"/>
      <c r="H62" s="223"/>
      <c r="I62" s="223"/>
      <c r="J62" s="224"/>
      <c r="K62" s="223"/>
      <c r="L62" s="223"/>
      <c r="M62" s="223"/>
      <c r="N62" s="223"/>
      <c r="O62" s="225"/>
      <c r="P62" s="225"/>
      <c r="Q62" s="226"/>
    </row>
    <row r="63" spans="1:17">
      <c r="A63" s="153" t="s">
        <v>236</v>
      </c>
      <c r="B63" s="154"/>
      <c r="C63" s="155">
        <v>47</v>
      </c>
      <c r="D63" s="222"/>
      <c r="E63" s="223"/>
      <c r="F63" s="224"/>
      <c r="G63" s="223"/>
      <c r="H63" s="223"/>
      <c r="I63" s="223"/>
      <c r="J63" s="224"/>
      <c r="K63" s="223"/>
      <c r="L63" s="223"/>
      <c r="M63" s="223"/>
      <c r="N63" s="223"/>
      <c r="O63" s="225"/>
      <c r="P63" s="225"/>
      <c r="Q63" s="226"/>
    </row>
    <row r="64" spans="1:17">
      <c r="A64" s="153" t="s">
        <v>237</v>
      </c>
      <c r="B64" s="154"/>
      <c r="C64" s="155">
        <v>48</v>
      </c>
      <c r="D64" s="222"/>
      <c r="E64" s="223"/>
      <c r="F64" s="224"/>
      <c r="G64" s="223"/>
      <c r="H64" s="223"/>
      <c r="I64" s="223"/>
      <c r="J64" s="224"/>
      <c r="K64" s="223"/>
      <c r="L64" s="223"/>
      <c r="M64" s="223"/>
      <c r="N64" s="223"/>
      <c r="O64" s="225"/>
      <c r="P64" s="225"/>
      <c r="Q64" s="226"/>
    </row>
    <row r="65" spans="1:17">
      <c r="A65" s="153" t="s">
        <v>238</v>
      </c>
      <c r="B65" s="154"/>
      <c r="C65" s="155">
        <v>49</v>
      </c>
      <c r="D65" s="222"/>
      <c r="E65" s="223"/>
      <c r="F65" s="224"/>
      <c r="G65" s="223"/>
      <c r="H65" s="223"/>
      <c r="I65" s="223"/>
      <c r="J65" s="224"/>
      <c r="K65" s="223"/>
      <c r="L65" s="223"/>
      <c r="M65" s="223"/>
      <c r="N65" s="223"/>
      <c r="O65" s="225"/>
      <c r="P65" s="225"/>
      <c r="Q65" s="226"/>
    </row>
    <row r="66" spans="1:17">
      <c r="A66" s="153" t="s">
        <v>239</v>
      </c>
      <c r="B66" s="154"/>
      <c r="C66" s="155">
        <v>50</v>
      </c>
      <c r="D66" s="222"/>
      <c r="E66" s="223"/>
      <c r="F66" s="224"/>
      <c r="G66" s="223"/>
      <c r="H66" s="223"/>
      <c r="I66" s="223"/>
      <c r="J66" s="224"/>
      <c r="K66" s="223"/>
      <c r="L66" s="223"/>
      <c r="M66" s="223"/>
      <c r="N66" s="223"/>
      <c r="O66" s="225"/>
      <c r="P66" s="225"/>
      <c r="Q66" s="226"/>
    </row>
    <row r="67" spans="1:17">
      <c r="A67" s="153" t="s">
        <v>240</v>
      </c>
      <c r="B67" s="154"/>
      <c r="C67" s="155">
        <v>51</v>
      </c>
      <c r="D67" s="222"/>
      <c r="E67" s="223"/>
      <c r="F67" s="224"/>
      <c r="G67" s="223"/>
      <c r="H67" s="223"/>
      <c r="I67" s="223"/>
      <c r="J67" s="224"/>
      <c r="K67" s="223"/>
      <c r="L67" s="223"/>
      <c r="M67" s="223"/>
      <c r="N67" s="223"/>
      <c r="O67" s="225"/>
      <c r="P67" s="225"/>
      <c r="Q67" s="226"/>
    </row>
    <row r="68" spans="1:17">
      <c r="A68" s="153" t="s">
        <v>241</v>
      </c>
      <c r="B68" s="154"/>
      <c r="C68" s="155">
        <v>52</v>
      </c>
      <c r="D68" s="222"/>
      <c r="E68" s="223"/>
      <c r="F68" s="224"/>
      <c r="G68" s="223"/>
      <c r="H68" s="223"/>
      <c r="I68" s="223"/>
      <c r="J68" s="224"/>
      <c r="K68" s="223"/>
      <c r="L68" s="223"/>
      <c r="M68" s="223"/>
      <c r="N68" s="223"/>
      <c r="O68" s="225"/>
      <c r="P68" s="225"/>
      <c r="Q68" s="226"/>
    </row>
    <row r="69" spans="1:17">
      <c r="A69" s="153" t="s">
        <v>242</v>
      </c>
      <c r="B69" s="154"/>
      <c r="C69" s="155">
        <v>53</v>
      </c>
      <c r="D69" s="222"/>
      <c r="E69" s="223"/>
      <c r="F69" s="224"/>
      <c r="G69" s="223"/>
      <c r="H69" s="223"/>
      <c r="I69" s="223"/>
      <c r="J69" s="224"/>
      <c r="K69" s="223"/>
      <c r="L69" s="223"/>
      <c r="M69" s="223"/>
      <c r="N69" s="223"/>
      <c r="O69" s="225"/>
      <c r="P69" s="225"/>
      <c r="Q69" s="226"/>
    </row>
    <row r="70" spans="1:17">
      <c r="A70" s="153" t="s">
        <v>243</v>
      </c>
      <c r="B70" s="154"/>
      <c r="C70" s="155">
        <v>54</v>
      </c>
      <c r="D70" s="222"/>
      <c r="E70" s="223"/>
      <c r="F70" s="224"/>
      <c r="G70" s="223"/>
      <c r="H70" s="223"/>
      <c r="I70" s="223"/>
      <c r="J70" s="224"/>
      <c r="K70" s="223"/>
      <c r="L70" s="223"/>
      <c r="M70" s="223"/>
      <c r="N70" s="223"/>
      <c r="O70" s="225"/>
      <c r="P70" s="225"/>
      <c r="Q70" s="226"/>
    </row>
    <row r="71" spans="1:17">
      <c r="A71" s="153" t="s">
        <v>244</v>
      </c>
      <c r="B71" s="154"/>
      <c r="C71" s="155">
        <v>55</v>
      </c>
      <c r="D71" s="222"/>
      <c r="E71" s="223"/>
      <c r="F71" s="224"/>
      <c r="G71" s="223"/>
      <c r="H71" s="223"/>
      <c r="I71" s="223"/>
      <c r="J71" s="224"/>
      <c r="K71" s="223"/>
      <c r="L71" s="223"/>
      <c r="M71" s="223"/>
      <c r="N71" s="223"/>
      <c r="O71" s="225"/>
      <c r="P71" s="225"/>
      <c r="Q71" s="226"/>
    </row>
    <row r="72" spans="1:17">
      <c r="A72" s="153" t="s">
        <v>245</v>
      </c>
      <c r="B72" s="154"/>
      <c r="C72" s="155">
        <v>56</v>
      </c>
      <c r="D72" s="222"/>
      <c r="E72" s="223"/>
      <c r="F72" s="224"/>
      <c r="G72" s="223"/>
      <c r="H72" s="223"/>
      <c r="I72" s="223"/>
      <c r="J72" s="224"/>
      <c r="K72" s="223"/>
      <c r="L72" s="223"/>
      <c r="M72" s="223"/>
      <c r="N72" s="223"/>
      <c r="O72" s="225"/>
      <c r="P72" s="225"/>
      <c r="Q72" s="226"/>
    </row>
    <row r="73" spans="1:17">
      <c r="A73" s="156" t="s">
        <v>246</v>
      </c>
      <c r="B73" s="157"/>
      <c r="C73" s="158">
        <v>57</v>
      </c>
      <c r="D73" s="227">
        <f t="shared" ref="D73:Q73" si="6">SUM(D74:D76)</f>
        <v>0</v>
      </c>
      <c r="E73" s="232">
        <f t="shared" si="6"/>
        <v>0</v>
      </c>
      <c r="F73" s="233">
        <f t="shared" si="6"/>
        <v>0</v>
      </c>
      <c r="G73" s="232">
        <f t="shared" si="6"/>
        <v>0</v>
      </c>
      <c r="H73" s="232">
        <f t="shared" si="6"/>
        <v>0</v>
      </c>
      <c r="I73" s="232">
        <f t="shared" si="6"/>
        <v>0</v>
      </c>
      <c r="J73" s="233">
        <f t="shared" si="6"/>
        <v>0</v>
      </c>
      <c r="K73" s="232">
        <f t="shared" si="6"/>
        <v>0</v>
      </c>
      <c r="L73" s="232">
        <f t="shared" si="6"/>
        <v>0</v>
      </c>
      <c r="M73" s="232">
        <f t="shared" si="6"/>
        <v>0</v>
      </c>
      <c r="N73" s="232">
        <f t="shared" si="6"/>
        <v>0</v>
      </c>
      <c r="O73" s="228">
        <f t="shared" si="6"/>
        <v>0</v>
      </c>
      <c r="P73" s="228">
        <f t="shared" si="6"/>
        <v>0</v>
      </c>
      <c r="Q73" s="230">
        <f t="shared" si="6"/>
        <v>0</v>
      </c>
    </row>
    <row r="74" spans="1:17">
      <c r="A74" s="153" t="s">
        <v>247</v>
      </c>
      <c r="B74" s="154"/>
      <c r="C74" s="155">
        <v>58</v>
      </c>
      <c r="D74" s="222"/>
      <c r="E74" s="223"/>
      <c r="F74" s="224"/>
      <c r="G74" s="223"/>
      <c r="H74" s="223"/>
      <c r="I74" s="223"/>
      <c r="J74" s="224"/>
      <c r="K74" s="223"/>
      <c r="L74" s="223"/>
      <c r="M74" s="223"/>
      <c r="N74" s="223"/>
      <c r="O74" s="225"/>
      <c r="P74" s="225"/>
      <c r="Q74" s="226"/>
    </row>
    <row r="75" spans="1:17">
      <c r="A75" s="153" t="s">
        <v>248</v>
      </c>
      <c r="B75" s="154"/>
      <c r="C75" s="155">
        <v>59</v>
      </c>
      <c r="D75" s="222"/>
      <c r="E75" s="223"/>
      <c r="F75" s="224"/>
      <c r="G75" s="223"/>
      <c r="H75" s="223"/>
      <c r="I75" s="223"/>
      <c r="J75" s="224"/>
      <c r="K75" s="223"/>
      <c r="L75" s="223"/>
      <c r="M75" s="223"/>
      <c r="N75" s="223"/>
      <c r="O75" s="225"/>
      <c r="P75" s="225"/>
      <c r="Q75" s="226"/>
    </row>
    <row r="76" spans="1:17">
      <c r="A76" s="153" t="s">
        <v>249</v>
      </c>
      <c r="B76" s="154"/>
      <c r="C76" s="155">
        <v>60</v>
      </c>
      <c r="D76" s="222"/>
      <c r="E76" s="223"/>
      <c r="F76" s="224"/>
      <c r="G76" s="223"/>
      <c r="H76" s="223"/>
      <c r="I76" s="223"/>
      <c r="J76" s="224"/>
      <c r="K76" s="223"/>
      <c r="L76" s="223"/>
      <c r="M76" s="223"/>
      <c r="N76" s="223"/>
      <c r="O76" s="225"/>
      <c r="P76" s="225"/>
      <c r="Q76" s="226"/>
    </row>
    <row r="77" spans="1:17">
      <c r="A77" s="156" t="s">
        <v>250</v>
      </c>
      <c r="B77" s="157"/>
      <c r="C77" s="158">
        <v>61</v>
      </c>
      <c r="D77" s="227">
        <f t="shared" ref="D77:Q77" si="7">SUM(D78:D83)</f>
        <v>0</v>
      </c>
      <c r="E77" s="232">
        <f t="shared" si="7"/>
        <v>0</v>
      </c>
      <c r="F77" s="233">
        <f t="shared" si="7"/>
        <v>0</v>
      </c>
      <c r="G77" s="232">
        <f t="shared" si="7"/>
        <v>0</v>
      </c>
      <c r="H77" s="232">
        <f t="shared" si="7"/>
        <v>0</v>
      </c>
      <c r="I77" s="232">
        <f t="shared" si="7"/>
        <v>0</v>
      </c>
      <c r="J77" s="233">
        <f t="shared" si="7"/>
        <v>0</v>
      </c>
      <c r="K77" s="232">
        <f t="shared" si="7"/>
        <v>0</v>
      </c>
      <c r="L77" s="232">
        <f t="shared" si="7"/>
        <v>0</v>
      </c>
      <c r="M77" s="232">
        <f t="shared" si="7"/>
        <v>0</v>
      </c>
      <c r="N77" s="232">
        <f t="shared" si="7"/>
        <v>0</v>
      </c>
      <c r="O77" s="228">
        <f t="shared" si="7"/>
        <v>0</v>
      </c>
      <c r="P77" s="228">
        <f t="shared" si="7"/>
        <v>0</v>
      </c>
      <c r="Q77" s="230">
        <f t="shared" si="7"/>
        <v>0</v>
      </c>
    </row>
    <row r="78" spans="1:17">
      <c r="A78" s="153" t="s">
        <v>251</v>
      </c>
      <c r="B78" s="154"/>
      <c r="C78" s="155">
        <v>62</v>
      </c>
      <c r="D78" s="222"/>
      <c r="E78" s="223"/>
      <c r="F78" s="224"/>
      <c r="G78" s="223"/>
      <c r="H78" s="223"/>
      <c r="I78" s="223"/>
      <c r="J78" s="224"/>
      <c r="K78" s="223"/>
      <c r="L78" s="223"/>
      <c r="M78" s="223"/>
      <c r="N78" s="223"/>
      <c r="O78" s="225"/>
      <c r="P78" s="225"/>
      <c r="Q78" s="226"/>
    </row>
    <row r="79" spans="1:17">
      <c r="A79" s="153" t="s">
        <v>252</v>
      </c>
      <c r="B79" s="154"/>
      <c r="C79" s="155">
        <v>63</v>
      </c>
      <c r="D79" s="222"/>
      <c r="E79" s="223"/>
      <c r="F79" s="224"/>
      <c r="G79" s="223"/>
      <c r="H79" s="223"/>
      <c r="I79" s="223"/>
      <c r="J79" s="224"/>
      <c r="K79" s="223"/>
      <c r="L79" s="223"/>
      <c r="M79" s="223"/>
      <c r="N79" s="223"/>
      <c r="O79" s="225"/>
      <c r="P79" s="225"/>
      <c r="Q79" s="226"/>
    </row>
    <row r="80" spans="1:17">
      <c r="A80" s="153" t="s">
        <v>253</v>
      </c>
      <c r="B80" s="154"/>
      <c r="C80" s="155">
        <v>64</v>
      </c>
      <c r="D80" s="222"/>
      <c r="E80" s="223"/>
      <c r="F80" s="224"/>
      <c r="G80" s="223"/>
      <c r="H80" s="223"/>
      <c r="I80" s="223"/>
      <c r="J80" s="224"/>
      <c r="K80" s="223"/>
      <c r="L80" s="223"/>
      <c r="M80" s="223"/>
      <c r="N80" s="223"/>
      <c r="O80" s="225"/>
      <c r="P80" s="225"/>
      <c r="Q80" s="226"/>
    </row>
    <row r="81" spans="1:17">
      <c r="A81" s="153" t="s">
        <v>254</v>
      </c>
      <c r="B81" s="154"/>
      <c r="C81" s="155">
        <v>65</v>
      </c>
      <c r="D81" s="222"/>
      <c r="E81" s="223"/>
      <c r="F81" s="224"/>
      <c r="G81" s="223"/>
      <c r="H81" s="223"/>
      <c r="I81" s="223"/>
      <c r="J81" s="224"/>
      <c r="K81" s="223"/>
      <c r="L81" s="223"/>
      <c r="M81" s="223"/>
      <c r="N81" s="223"/>
      <c r="O81" s="225"/>
      <c r="P81" s="225"/>
      <c r="Q81" s="226"/>
    </row>
    <row r="82" spans="1:17" ht="15.75" thickBot="1">
      <c r="A82" s="159" t="s">
        <v>255</v>
      </c>
      <c r="B82" s="160"/>
      <c r="C82" s="161">
        <v>66</v>
      </c>
      <c r="D82" s="234"/>
      <c r="E82" s="235"/>
      <c r="F82" s="236"/>
      <c r="G82" s="235"/>
      <c r="H82" s="235"/>
      <c r="I82" s="235"/>
      <c r="J82" s="236"/>
      <c r="K82" s="235"/>
      <c r="L82" s="235"/>
      <c r="M82" s="235"/>
      <c r="N82" s="235"/>
      <c r="O82" s="237"/>
      <c r="P82" s="237"/>
      <c r="Q82" s="238"/>
    </row>
    <row r="83" spans="1:17" ht="16.5" thickTop="1" thickBot="1">
      <c r="A83" s="162" t="s">
        <v>256</v>
      </c>
      <c r="B83" s="163"/>
      <c r="C83" s="164">
        <v>67</v>
      </c>
      <c r="D83" s="239"/>
      <c r="E83" s="240"/>
      <c r="F83" s="241"/>
      <c r="G83" s="240"/>
      <c r="H83" s="240"/>
      <c r="I83" s="240"/>
      <c r="J83" s="241"/>
      <c r="K83" s="240"/>
      <c r="L83" s="240"/>
      <c r="M83" s="240"/>
      <c r="N83" s="240"/>
      <c r="O83" s="242"/>
      <c r="P83" s="242"/>
      <c r="Q83" s="243"/>
    </row>
    <row r="84" spans="1:17" ht="16.5" thickTop="1" thickBot="1">
      <c r="A84" s="165" t="s">
        <v>257</v>
      </c>
      <c r="B84" s="166"/>
      <c r="C84" s="167">
        <v>68</v>
      </c>
      <c r="D84" s="244">
        <f>SUM(D51,D73,D77)</f>
        <v>0</v>
      </c>
      <c r="E84" s="245">
        <f t="shared" ref="E84:Q84" si="8">SUM(E51,E73,E77)</f>
        <v>0</v>
      </c>
      <c r="F84" s="246">
        <f t="shared" si="8"/>
        <v>0</v>
      </c>
      <c r="G84" s="245">
        <f t="shared" si="8"/>
        <v>0</v>
      </c>
      <c r="H84" s="245">
        <f t="shared" si="8"/>
        <v>0</v>
      </c>
      <c r="I84" s="245">
        <f t="shared" si="8"/>
        <v>0</v>
      </c>
      <c r="J84" s="246">
        <f t="shared" si="8"/>
        <v>0</v>
      </c>
      <c r="K84" s="245">
        <f t="shared" si="8"/>
        <v>0</v>
      </c>
      <c r="L84" s="245">
        <f t="shared" si="8"/>
        <v>0</v>
      </c>
      <c r="M84" s="245">
        <f t="shared" si="8"/>
        <v>0</v>
      </c>
      <c r="N84" s="245">
        <f t="shared" si="8"/>
        <v>0</v>
      </c>
      <c r="O84" s="247">
        <f t="shared" si="8"/>
        <v>0</v>
      </c>
      <c r="P84" s="247">
        <f t="shared" si="8"/>
        <v>0</v>
      </c>
      <c r="Q84" s="248">
        <f t="shared" si="8"/>
        <v>0</v>
      </c>
    </row>
    <row r="85" spans="1:17" ht="15.75" thickTop="1"/>
  </sheetData>
  <mergeCells count="4">
    <mergeCell ref="D47:I47"/>
    <mergeCell ref="J47:Q47"/>
    <mergeCell ref="D7:I7"/>
    <mergeCell ref="J7:Q7"/>
  </mergeCells>
  <phoneticPr fontId="35"/>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46"/>
  <sheetViews>
    <sheetView zoomScale="90" zoomScaleNormal="90" workbookViewId="0">
      <selection activeCell="A24" sqref="A24"/>
    </sheetView>
  </sheetViews>
  <sheetFormatPr defaultRowHeight="15"/>
  <cols>
    <col min="1" max="1" width="45.42578125" style="15" customWidth="1"/>
    <col min="2" max="2" width="3.85546875" style="15" customWidth="1"/>
    <col min="3" max="16" width="11.7109375" style="15" customWidth="1"/>
    <col min="17" max="17" width="4.42578125" style="15" customWidth="1"/>
    <col min="18" max="19" width="11.7109375" style="15" customWidth="1"/>
    <col min="20" max="256" width="9.140625" style="15"/>
    <col min="257" max="257" width="45.42578125" style="15" customWidth="1"/>
    <col min="258" max="258" width="3.85546875" style="15" customWidth="1"/>
    <col min="259" max="259" width="9.140625" style="15"/>
    <col min="260" max="260" width="13.140625" style="15" customWidth="1"/>
    <col min="261" max="261" width="14.28515625" style="15" customWidth="1"/>
    <col min="262" max="262" width="13.42578125" style="15" customWidth="1"/>
    <col min="263" max="263" width="11.42578125" style="15" customWidth="1"/>
    <col min="264" max="272" width="9.140625" style="15"/>
    <col min="273" max="273" width="4.42578125" style="15" customWidth="1"/>
    <col min="274" max="274" width="10.7109375" style="15" customWidth="1"/>
    <col min="275" max="512" width="9.140625" style="15"/>
    <col min="513" max="513" width="45.42578125" style="15" customWidth="1"/>
    <col min="514" max="514" width="3.85546875" style="15" customWidth="1"/>
    <col min="515" max="515" width="9.140625" style="15"/>
    <col min="516" max="516" width="13.140625" style="15" customWidth="1"/>
    <col min="517" max="517" width="14.28515625" style="15" customWidth="1"/>
    <col min="518" max="518" width="13.42578125" style="15" customWidth="1"/>
    <col min="519" max="519" width="11.42578125" style="15" customWidth="1"/>
    <col min="520" max="528" width="9.140625" style="15"/>
    <col min="529" max="529" width="4.42578125" style="15" customWidth="1"/>
    <col min="530" max="530" width="10.7109375" style="15" customWidth="1"/>
    <col min="531" max="768" width="9.140625" style="15"/>
    <col min="769" max="769" width="45.42578125" style="15" customWidth="1"/>
    <col min="770" max="770" width="3.85546875" style="15" customWidth="1"/>
    <col min="771" max="771" width="9.140625" style="15"/>
    <col min="772" max="772" width="13.140625" style="15" customWidth="1"/>
    <col min="773" max="773" width="14.28515625" style="15" customWidth="1"/>
    <col min="774" max="774" width="13.42578125" style="15" customWidth="1"/>
    <col min="775" max="775" width="11.42578125" style="15" customWidth="1"/>
    <col min="776" max="784" width="9.140625" style="15"/>
    <col min="785" max="785" width="4.42578125" style="15" customWidth="1"/>
    <col min="786" max="786" width="10.7109375" style="15" customWidth="1"/>
    <col min="787" max="1024" width="9.140625" style="15"/>
    <col min="1025" max="1025" width="45.42578125" style="15" customWidth="1"/>
    <col min="1026" max="1026" width="3.85546875" style="15" customWidth="1"/>
    <col min="1027" max="1027" width="9.140625" style="15"/>
    <col min="1028" max="1028" width="13.140625" style="15" customWidth="1"/>
    <col min="1029" max="1029" width="14.28515625" style="15" customWidth="1"/>
    <col min="1030" max="1030" width="13.42578125" style="15" customWidth="1"/>
    <col min="1031" max="1031" width="11.42578125" style="15" customWidth="1"/>
    <col min="1032" max="1040" width="9.140625" style="15"/>
    <col min="1041" max="1041" width="4.42578125" style="15" customWidth="1"/>
    <col min="1042" max="1042" width="10.7109375" style="15" customWidth="1"/>
    <col min="1043" max="1280" width="9.140625" style="15"/>
    <col min="1281" max="1281" width="45.42578125" style="15" customWidth="1"/>
    <col min="1282" max="1282" width="3.85546875" style="15" customWidth="1"/>
    <col min="1283" max="1283" width="9.140625" style="15"/>
    <col min="1284" max="1284" width="13.140625" style="15" customWidth="1"/>
    <col min="1285" max="1285" width="14.28515625" style="15" customWidth="1"/>
    <col min="1286" max="1286" width="13.42578125" style="15" customWidth="1"/>
    <col min="1287" max="1287" width="11.42578125" style="15" customWidth="1"/>
    <col min="1288" max="1296" width="9.140625" style="15"/>
    <col min="1297" max="1297" width="4.42578125" style="15" customWidth="1"/>
    <col min="1298" max="1298" width="10.7109375" style="15" customWidth="1"/>
    <col min="1299" max="1536" width="9.140625" style="15"/>
    <col min="1537" max="1537" width="45.42578125" style="15" customWidth="1"/>
    <col min="1538" max="1538" width="3.85546875" style="15" customWidth="1"/>
    <col min="1539" max="1539" width="9.140625" style="15"/>
    <col min="1540" max="1540" width="13.140625" style="15" customWidth="1"/>
    <col min="1541" max="1541" width="14.28515625" style="15" customWidth="1"/>
    <col min="1542" max="1542" width="13.42578125" style="15" customWidth="1"/>
    <col min="1543" max="1543" width="11.42578125" style="15" customWidth="1"/>
    <col min="1544" max="1552" width="9.140625" style="15"/>
    <col min="1553" max="1553" width="4.42578125" style="15" customWidth="1"/>
    <col min="1554" max="1554" width="10.7109375" style="15" customWidth="1"/>
    <col min="1555" max="1792" width="9.140625" style="15"/>
    <col min="1793" max="1793" width="45.42578125" style="15" customWidth="1"/>
    <col min="1794" max="1794" width="3.85546875" style="15" customWidth="1"/>
    <col min="1795" max="1795" width="9.140625" style="15"/>
    <col min="1796" max="1796" width="13.140625" style="15" customWidth="1"/>
    <col min="1797" max="1797" width="14.28515625" style="15" customWidth="1"/>
    <col min="1798" max="1798" width="13.42578125" style="15" customWidth="1"/>
    <col min="1799" max="1799" width="11.42578125" style="15" customWidth="1"/>
    <col min="1800" max="1808" width="9.140625" style="15"/>
    <col min="1809" max="1809" width="4.42578125" style="15" customWidth="1"/>
    <col min="1810" max="1810" width="10.7109375" style="15" customWidth="1"/>
    <col min="1811" max="2048" width="9.140625" style="15"/>
    <col min="2049" max="2049" width="45.42578125" style="15" customWidth="1"/>
    <col min="2050" max="2050" width="3.85546875" style="15" customWidth="1"/>
    <col min="2051" max="2051" width="9.140625" style="15"/>
    <col min="2052" max="2052" width="13.140625" style="15" customWidth="1"/>
    <col min="2053" max="2053" width="14.28515625" style="15" customWidth="1"/>
    <col min="2054" max="2054" width="13.42578125" style="15" customWidth="1"/>
    <col min="2055" max="2055" width="11.42578125" style="15" customWidth="1"/>
    <col min="2056" max="2064" width="9.140625" style="15"/>
    <col min="2065" max="2065" width="4.42578125" style="15" customWidth="1"/>
    <col min="2066" max="2066" width="10.7109375" style="15" customWidth="1"/>
    <col min="2067" max="2304" width="9.140625" style="15"/>
    <col min="2305" max="2305" width="45.42578125" style="15" customWidth="1"/>
    <col min="2306" max="2306" width="3.85546875" style="15" customWidth="1"/>
    <col min="2307" max="2307" width="9.140625" style="15"/>
    <col min="2308" max="2308" width="13.140625" style="15" customWidth="1"/>
    <col min="2309" max="2309" width="14.28515625" style="15" customWidth="1"/>
    <col min="2310" max="2310" width="13.42578125" style="15" customWidth="1"/>
    <col min="2311" max="2311" width="11.42578125" style="15" customWidth="1"/>
    <col min="2312" max="2320" width="9.140625" style="15"/>
    <col min="2321" max="2321" width="4.42578125" style="15" customWidth="1"/>
    <col min="2322" max="2322" width="10.7109375" style="15" customWidth="1"/>
    <col min="2323" max="2560" width="9.140625" style="15"/>
    <col min="2561" max="2561" width="45.42578125" style="15" customWidth="1"/>
    <col min="2562" max="2562" width="3.85546875" style="15" customWidth="1"/>
    <col min="2563" max="2563" width="9.140625" style="15"/>
    <col min="2564" max="2564" width="13.140625" style="15" customWidth="1"/>
    <col min="2565" max="2565" width="14.28515625" style="15" customWidth="1"/>
    <col min="2566" max="2566" width="13.42578125" style="15" customWidth="1"/>
    <col min="2567" max="2567" width="11.42578125" style="15" customWidth="1"/>
    <col min="2568" max="2576" width="9.140625" style="15"/>
    <col min="2577" max="2577" width="4.42578125" style="15" customWidth="1"/>
    <col min="2578" max="2578" width="10.7109375" style="15" customWidth="1"/>
    <col min="2579" max="2816" width="9.140625" style="15"/>
    <col min="2817" max="2817" width="45.42578125" style="15" customWidth="1"/>
    <col min="2818" max="2818" width="3.85546875" style="15" customWidth="1"/>
    <col min="2819" max="2819" width="9.140625" style="15"/>
    <col min="2820" max="2820" width="13.140625" style="15" customWidth="1"/>
    <col min="2821" max="2821" width="14.28515625" style="15" customWidth="1"/>
    <col min="2822" max="2822" width="13.42578125" style="15" customWidth="1"/>
    <col min="2823" max="2823" width="11.42578125" style="15" customWidth="1"/>
    <col min="2824" max="2832" width="9.140625" style="15"/>
    <col min="2833" max="2833" width="4.42578125" style="15" customWidth="1"/>
    <col min="2834" max="2834" width="10.7109375" style="15" customWidth="1"/>
    <col min="2835" max="3072" width="9.140625" style="15"/>
    <col min="3073" max="3073" width="45.42578125" style="15" customWidth="1"/>
    <col min="3074" max="3074" width="3.85546875" style="15" customWidth="1"/>
    <col min="3075" max="3075" width="9.140625" style="15"/>
    <col min="3076" max="3076" width="13.140625" style="15" customWidth="1"/>
    <col min="3077" max="3077" width="14.28515625" style="15" customWidth="1"/>
    <col min="3078" max="3078" width="13.42578125" style="15" customWidth="1"/>
    <col min="3079" max="3079" width="11.42578125" style="15" customWidth="1"/>
    <col min="3080" max="3088" width="9.140625" style="15"/>
    <col min="3089" max="3089" width="4.42578125" style="15" customWidth="1"/>
    <col min="3090" max="3090" width="10.7109375" style="15" customWidth="1"/>
    <col min="3091" max="3328" width="9.140625" style="15"/>
    <col min="3329" max="3329" width="45.42578125" style="15" customWidth="1"/>
    <col min="3330" max="3330" width="3.85546875" style="15" customWidth="1"/>
    <col min="3331" max="3331" width="9.140625" style="15"/>
    <col min="3332" max="3332" width="13.140625" style="15" customWidth="1"/>
    <col min="3333" max="3333" width="14.28515625" style="15" customWidth="1"/>
    <col min="3334" max="3334" width="13.42578125" style="15" customWidth="1"/>
    <col min="3335" max="3335" width="11.42578125" style="15" customWidth="1"/>
    <col min="3336" max="3344" width="9.140625" style="15"/>
    <col min="3345" max="3345" width="4.42578125" style="15" customWidth="1"/>
    <col min="3346" max="3346" width="10.7109375" style="15" customWidth="1"/>
    <col min="3347" max="3584" width="9.140625" style="15"/>
    <col min="3585" max="3585" width="45.42578125" style="15" customWidth="1"/>
    <col min="3586" max="3586" width="3.85546875" style="15" customWidth="1"/>
    <col min="3587" max="3587" width="9.140625" style="15"/>
    <col min="3588" max="3588" width="13.140625" style="15" customWidth="1"/>
    <col min="3589" max="3589" width="14.28515625" style="15" customWidth="1"/>
    <col min="3590" max="3590" width="13.42578125" style="15" customWidth="1"/>
    <col min="3591" max="3591" width="11.42578125" style="15" customWidth="1"/>
    <col min="3592" max="3600" width="9.140625" style="15"/>
    <col min="3601" max="3601" width="4.42578125" style="15" customWidth="1"/>
    <col min="3602" max="3602" width="10.7109375" style="15" customWidth="1"/>
    <col min="3603" max="3840" width="9.140625" style="15"/>
    <col min="3841" max="3841" width="45.42578125" style="15" customWidth="1"/>
    <col min="3842" max="3842" width="3.85546875" style="15" customWidth="1"/>
    <col min="3843" max="3843" width="9.140625" style="15"/>
    <col min="3844" max="3844" width="13.140625" style="15" customWidth="1"/>
    <col min="3845" max="3845" width="14.28515625" style="15" customWidth="1"/>
    <col min="3846" max="3846" width="13.42578125" style="15" customWidth="1"/>
    <col min="3847" max="3847" width="11.42578125" style="15" customWidth="1"/>
    <col min="3848" max="3856" width="9.140625" style="15"/>
    <col min="3857" max="3857" width="4.42578125" style="15" customWidth="1"/>
    <col min="3858" max="3858" width="10.7109375" style="15" customWidth="1"/>
    <col min="3859" max="4096" width="9.140625" style="15"/>
    <col min="4097" max="4097" width="45.42578125" style="15" customWidth="1"/>
    <col min="4098" max="4098" width="3.85546875" style="15" customWidth="1"/>
    <col min="4099" max="4099" width="9.140625" style="15"/>
    <col min="4100" max="4100" width="13.140625" style="15" customWidth="1"/>
    <col min="4101" max="4101" width="14.28515625" style="15" customWidth="1"/>
    <col min="4102" max="4102" width="13.42578125" style="15" customWidth="1"/>
    <col min="4103" max="4103" width="11.42578125" style="15" customWidth="1"/>
    <col min="4104" max="4112" width="9.140625" style="15"/>
    <col min="4113" max="4113" width="4.42578125" style="15" customWidth="1"/>
    <col min="4114" max="4114" width="10.7109375" style="15" customWidth="1"/>
    <col min="4115" max="4352" width="9.140625" style="15"/>
    <col min="4353" max="4353" width="45.42578125" style="15" customWidth="1"/>
    <col min="4354" max="4354" width="3.85546875" style="15" customWidth="1"/>
    <col min="4355" max="4355" width="9.140625" style="15"/>
    <col min="4356" max="4356" width="13.140625" style="15" customWidth="1"/>
    <col min="4357" max="4357" width="14.28515625" style="15" customWidth="1"/>
    <col min="4358" max="4358" width="13.42578125" style="15" customWidth="1"/>
    <col min="4359" max="4359" width="11.42578125" style="15" customWidth="1"/>
    <col min="4360" max="4368" width="9.140625" style="15"/>
    <col min="4369" max="4369" width="4.42578125" style="15" customWidth="1"/>
    <col min="4370" max="4370" width="10.7109375" style="15" customWidth="1"/>
    <col min="4371" max="4608" width="9.140625" style="15"/>
    <col min="4609" max="4609" width="45.42578125" style="15" customWidth="1"/>
    <col min="4610" max="4610" width="3.85546875" style="15" customWidth="1"/>
    <col min="4611" max="4611" width="9.140625" style="15"/>
    <col min="4612" max="4612" width="13.140625" style="15" customWidth="1"/>
    <col min="4613" max="4613" width="14.28515625" style="15" customWidth="1"/>
    <col min="4614" max="4614" width="13.42578125" style="15" customWidth="1"/>
    <col min="4615" max="4615" width="11.42578125" style="15" customWidth="1"/>
    <col min="4616" max="4624" width="9.140625" style="15"/>
    <col min="4625" max="4625" width="4.42578125" style="15" customWidth="1"/>
    <col min="4626" max="4626" width="10.7109375" style="15" customWidth="1"/>
    <col min="4627" max="4864" width="9.140625" style="15"/>
    <col min="4865" max="4865" width="45.42578125" style="15" customWidth="1"/>
    <col min="4866" max="4866" width="3.85546875" style="15" customWidth="1"/>
    <col min="4867" max="4867" width="9.140625" style="15"/>
    <col min="4868" max="4868" width="13.140625" style="15" customWidth="1"/>
    <col min="4869" max="4869" width="14.28515625" style="15" customWidth="1"/>
    <col min="4870" max="4870" width="13.42578125" style="15" customWidth="1"/>
    <col min="4871" max="4871" width="11.42578125" style="15" customWidth="1"/>
    <col min="4872" max="4880" width="9.140625" style="15"/>
    <col min="4881" max="4881" width="4.42578125" style="15" customWidth="1"/>
    <col min="4882" max="4882" width="10.7109375" style="15" customWidth="1"/>
    <col min="4883" max="5120" width="9.140625" style="15"/>
    <col min="5121" max="5121" width="45.42578125" style="15" customWidth="1"/>
    <col min="5122" max="5122" width="3.85546875" style="15" customWidth="1"/>
    <col min="5123" max="5123" width="9.140625" style="15"/>
    <col min="5124" max="5124" width="13.140625" style="15" customWidth="1"/>
    <col min="5125" max="5125" width="14.28515625" style="15" customWidth="1"/>
    <col min="5126" max="5126" width="13.42578125" style="15" customWidth="1"/>
    <col min="5127" max="5127" width="11.42578125" style="15" customWidth="1"/>
    <col min="5128" max="5136" width="9.140625" style="15"/>
    <col min="5137" max="5137" width="4.42578125" style="15" customWidth="1"/>
    <col min="5138" max="5138" width="10.7109375" style="15" customWidth="1"/>
    <col min="5139" max="5376" width="9.140625" style="15"/>
    <col min="5377" max="5377" width="45.42578125" style="15" customWidth="1"/>
    <col min="5378" max="5378" width="3.85546875" style="15" customWidth="1"/>
    <col min="5379" max="5379" width="9.140625" style="15"/>
    <col min="5380" max="5380" width="13.140625" style="15" customWidth="1"/>
    <col min="5381" max="5381" width="14.28515625" style="15" customWidth="1"/>
    <col min="5382" max="5382" width="13.42578125" style="15" customWidth="1"/>
    <col min="5383" max="5383" width="11.42578125" style="15" customWidth="1"/>
    <col min="5384" max="5392" width="9.140625" style="15"/>
    <col min="5393" max="5393" width="4.42578125" style="15" customWidth="1"/>
    <col min="5394" max="5394" width="10.7109375" style="15" customWidth="1"/>
    <col min="5395" max="5632" width="9.140625" style="15"/>
    <col min="5633" max="5633" width="45.42578125" style="15" customWidth="1"/>
    <col min="5634" max="5634" width="3.85546875" style="15" customWidth="1"/>
    <col min="5635" max="5635" width="9.140625" style="15"/>
    <col min="5636" max="5636" width="13.140625" style="15" customWidth="1"/>
    <col min="5637" max="5637" width="14.28515625" style="15" customWidth="1"/>
    <col min="5638" max="5638" width="13.42578125" style="15" customWidth="1"/>
    <col min="5639" max="5639" width="11.42578125" style="15" customWidth="1"/>
    <col min="5640" max="5648" width="9.140625" style="15"/>
    <col min="5649" max="5649" width="4.42578125" style="15" customWidth="1"/>
    <col min="5650" max="5650" width="10.7109375" style="15" customWidth="1"/>
    <col min="5651" max="5888" width="9.140625" style="15"/>
    <col min="5889" max="5889" width="45.42578125" style="15" customWidth="1"/>
    <col min="5890" max="5890" width="3.85546875" style="15" customWidth="1"/>
    <col min="5891" max="5891" width="9.140625" style="15"/>
    <col min="5892" max="5892" width="13.140625" style="15" customWidth="1"/>
    <col min="5893" max="5893" width="14.28515625" style="15" customWidth="1"/>
    <col min="5894" max="5894" width="13.42578125" style="15" customWidth="1"/>
    <col min="5895" max="5895" width="11.42578125" style="15" customWidth="1"/>
    <col min="5896" max="5904" width="9.140625" style="15"/>
    <col min="5905" max="5905" width="4.42578125" style="15" customWidth="1"/>
    <col min="5906" max="5906" width="10.7109375" style="15" customWidth="1"/>
    <col min="5907" max="6144" width="9.140625" style="15"/>
    <col min="6145" max="6145" width="45.42578125" style="15" customWidth="1"/>
    <col min="6146" max="6146" width="3.85546875" style="15" customWidth="1"/>
    <col min="6147" max="6147" width="9.140625" style="15"/>
    <col min="6148" max="6148" width="13.140625" style="15" customWidth="1"/>
    <col min="6149" max="6149" width="14.28515625" style="15" customWidth="1"/>
    <col min="6150" max="6150" width="13.42578125" style="15" customWidth="1"/>
    <col min="6151" max="6151" width="11.42578125" style="15" customWidth="1"/>
    <col min="6152" max="6160" width="9.140625" style="15"/>
    <col min="6161" max="6161" width="4.42578125" style="15" customWidth="1"/>
    <col min="6162" max="6162" width="10.7109375" style="15" customWidth="1"/>
    <col min="6163" max="6400" width="9.140625" style="15"/>
    <col min="6401" max="6401" width="45.42578125" style="15" customWidth="1"/>
    <col min="6402" max="6402" width="3.85546875" style="15" customWidth="1"/>
    <col min="6403" max="6403" width="9.140625" style="15"/>
    <col min="6404" max="6404" width="13.140625" style="15" customWidth="1"/>
    <col min="6405" max="6405" width="14.28515625" style="15" customWidth="1"/>
    <col min="6406" max="6406" width="13.42578125" style="15" customWidth="1"/>
    <col min="6407" max="6407" width="11.42578125" style="15" customWidth="1"/>
    <col min="6408" max="6416" width="9.140625" style="15"/>
    <col min="6417" max="6417" width="4.42578125" style="15" customWidth="1"/>
    <col min="6418" max="6418" width="10.7109375" style="15" customWidth="1"/>
    <col min="6419" max="6656" width="9.140625" style="15"/>
    <col min="6657" max="6657" width="45.42578125" style="15" customWidth="1"/>
    <col min="6658" max="6658" width="3.85546875" style="15" customWidth="1"/>
    <col min="6659" max="6659" width="9.140625" style="15"/>
    <col min="6660" max="6660" width="13.140625" style="15" customWidth="1"/>
    <col min="6661" max="6661" width="14.28515625" style="15" customWidth="1"/>
    <col min="6662" max="6662" width="13.42578125" style="15" customWidth="1"/>
    <col min="6663" max="6663" width="11.42578125" style="15" customWidth="1"/>
    <col min="6664" max="6672" width="9.140625" style="15"/>
    <col min="6673" max="6673" width="4.42578125" style="15" customWidth="1"/>
    <col min="6674" max="6674" width="10.7109375" style="15" customWidth="1"/>
    <col min="6675" max="6912" width="9.140625" style="15"/>
    <col min="6913" max="6913" width="45.42578125" style="15" customWidth="1"/>
    <col min="6914" max="6914" width="3.85546875" style="15" customWidth="1"/>
    <col min="6915" max="6915" width="9.140625" style="15"/>
    <col min="6916" max="6916" width="13.140625" style="15" customWidth="1"/>
    <col min="6917" max="6917" width="14.28515625" style="15" customWidth="1"/>
    <col min="6918" max="6918" width="13.42578125" style="15" customWidth="1"/>
    <col min="6919" max="6919" width="11.42578125" style="15" customWidth="1"/>
    <col min="6920" max="6928" width="9.140625" style="15"/>
    <col min="6929" max="6929" width="4.42578125" style="15" customWidth="1"/>
    <col min="6930" max="6930" width="10.7109375" style="15" customWidth="1"/>
    <col min="6931" max="7168" width="9.140625" style="15"/>
    <col min="7169" max="7169" width="45.42578125" style="15" customWidth="1"/>
    <col min="7170" max="7170" width="3.85546875" style="15" customWidth="1"/>
    <col min="7171" max="7171" width="9.140625" style="15"/>
    <col min="7172" max="7172" width="13.140625" style="15" customWidth="1"/>
    <col min="7173" max="7173" width="14.28515625" style="15" customWidth="1"/>
    <col min="7174" max="7174" width="13.42578125" style="15" customWidth="1"/>
    <col min="7175" max="7175" width="11.42578125" style="15" customWidth="1"/>
    <col min="7176" max="7184" width="9.140625" style="15"/>
    <col min="7185" max="7185" width="4.42578125" style="15" customWidth="1"/>
    <col min="7186" max="7186" width="10.7109375" style="15" customWidth="1"/>
    <col min="7187" max="7424" width="9.140625" style="15"/>
    <col min="7425" max="7425" width="45.42578125" style="15" customWidth="1"/>
    <col min="7426" max="7426" width="3.85546875" style="15" customWidth="1"/>
    <col min="7427" max="7427" width="9.140625" style="15"/>
    <col min="7428" max="7428" width="13.140625" style="15" customWidth="1"/>
    <col min="7429" max="7429" width="14.28515625" style="15" customWidth="1"/>
    <col min="7430" max="7430" width="13.42578125" style="15" customWidth="1"/>
    <col min="7431" max="7431" width="11.42578125" style="15" customWidth="1"/>
    <col min="7432" max="7440" width="9.140625" style="15"/>
    <col min="7441" max="7441" width="4.42578125" style="15" customWidth="1"/>
    <col min="7442" max="7442" width="10.7109375" style="15" customWidth="1"/>
    <col min="7443" max="7680" width="9.140625" style="15"/>
    <col min="7681" max="7681" width="45.42578125" style="15" customWidth="1"/>
    <col min="7682" max="7682" width="3.85546875" style="15" customWidth="1"/>
    <col min="7683" max="7683" width="9.140625" style="15"/>
    <col min="7684" max="7684" width="13.140625" style="15" customWidth="1"/>
    <col min="7685" max="7685" width="14.28515625" style="15" customWidth="1"/>
    <col min="7686" max="7686" width="13.42578125" style="15" customWidth="1"/>
    <col min="7687" max="7687" width="11.42578125" style="15" customWidth="1"/>
    <col min="7688" max="7696" width="9.140625" style="15"/>
    <col min="7697" max="7697" width="4.42578125" style="15" customWidth="1"/>
    <col min="7698" max="7698" width="10.7109375" style="15" customWidth="1"/>
    <col min="7699" max="7936" width="9.140625" style="15"/>
    <col min="7937" max="7937" width="45.42578125" style="15" customWidth="1"/>
    <col min="7938" max="7938" width="3.85546875" style="15" customWidth="1"/>
    <col min="7939" max="7939" width="9.140625" style="15"/>
    <col min="7940" max="7940" width="13.140625" style="15" customWidth="1"/>
    <col min="7941" max="7941" width="14.28515625" style="15" customWidth="1"/>
    <col min="7942" max="7942" width="13.42578125" style="15" customWidth="1"/>
    <col min="7943" max="7943" width="11.42578125" style="15" customWidth="1"/>
    <col min="7944" max="7952" width="9.140625" style="15"/>
    <col min="7953" max="7953" width="4.42578125" style="15" customWidth="1"/>
    <col min="7954" max="7954" width="10.7109375" style="15" customWidth="1"/>
    <col min="7955" max="8192" width="9.140625" style="15"/>
    <col min="8193" max="8193" width="45.42578125" style="15" customWidth="1"/>
    <col min="8194" max="8194" width="3.85546875" style="15" customWidth="1"/>
    <col min="8195" max="8195" width="9.140625" style="15"/>
    <col min="8196" max="8196" width="13.140625" style="15" customWidth="1"/>
    <col min="8197" max="8197" width="14.28515625" style="15" customWidth="1"/>
    <col min="8198" max="8198" width="13.42578125" style="15" customWidth="1"/>
    <col min="8199" max="8199" width="11.42578125" style="15" customWidth="1"/>
    <col min="8200" max="8208" width="9.140625" style="15"/>
    <col min="8209" max="8209" width="4.42578125" style="15" customWidth="1"/>
    <col min="8210" max="8210" width="10.7109375" style="15" customWidth="1"/>
    <col min="8211" max="8448" width="9.140625" style="15"/>
    <col min="8449" max="8449" width="45.42578125" style="15" customWidth="1"/>
    <col min="8450" max="8450" width="3.85546875" style="15" customWidth="1"/>
    <col min="8451" max="8451" width="9.140625" style="15"/>
    <col min="8452" max="8452" width="13.140625" style="15" customWidth="1"/>
    <col min="8453" max="8453" width="14.28515625" style="15" customWidth="1"/>
    <col min="8454" max="8454" width="13.42578125" style="15" customWidth="1"/>
    <col min="8455" max="8455" width="11.42578125" style="15" customWidth="1"/>
    <col min="8456" max="8464" width="9.140625" style="15"/>
    <col min="8465" max="8465" width="4.42578125" style="15" customWidth="1"/>
    <col min="8466" max="8466" width="10.7109375" style="15" customWidth="1"/>
    <col min="8467" max="8704" width="9.140625" style="15"/>
    <col min="8705" max="8705" width="45.42578125" style="15" customWidth="1"/>
    <col min="8706" max="8706" width="3.85546875" style="15" customWidth="1"/>
    <col min="8707" max="8707" width="9.140625" style="15"/>
    <col min="8708" max="8708" width="13.140625" style="15" customWidth="1"/>
    <col min="8709" max="8709" width="14.28515625" style="15" customWidth="1"/>
    <col min="8710" max="8710" width="13.42578125" style="15" customWidth="1"/>
    <col min="8711" max="8711" width="11.42578125" style="15" customWidth="1"/>
    <col min="8712" max="8720" width="9.140625" style="15"/>
    <col min="8721" max="8721" width="4.42578125" style="15" customWidth="1"/>
    <col min="8722" max="8722" width="10.7109375" style="15" customWidth="1"/>
    <col min="8723" max="8960" width="9.140625" style="15"/>
    <col min="8961" max="8961" width="45.42578125" style="15" customWidth="1"/>
    <col min="8962" max="8962" width="3.85546875" style="15" customWidth="1"/>
    <col min="8963" max="8963" width="9.140625" style="15"/>
    <col min="8964" max="8964" width="13.140625" style="15" customWidth="1"/>
    <col min="8965" max="8965" width="14.28515625" style="15" customWidth="1"/>
    <col min="8966" max="8966" width="13.42578125" style="15" customWidth="1"/>
    <col min="8967" max="8967" width="11.42578125" style="15" customWidth="1"/>
    <col min="8968" max="8976" width="9.140625" style="15"/>
    <col min="8977" max="8977" width="4.42578125" style="15" customWidth="1"/>
    <col min="8978" max="8978" width="10.7109375" style="15" customWidth="1"/>
    <col min="8979" max="9216" width="9.140625" style="15"/>
    <col min="9217" max="9217" width="45.42578125" style="15" customWidth="1"/>
    <col min="9218" max="9218" width="3.85546875" style="15" customWidth="1"/>
    <col min="9219" max="9219" width="9.140625" style="15"/>
    <col min="9220" max="9220" width="13.140625" style="15" customWidth="1"/>
    <col min="9221" max="9221" width="14.28515625" style="15" customWidth="1"/>
    <col min="9222" max="9222" width="13.42578125" style="15" customWidth="1"/>
    <col min="9223" max="9223" width="11.42578125" style="15" customWidth="1"/>
    <col min="9224" max="9232" width="9.140625" style="15"/>
    <col min="9233" max="9233" width="4.42578125" style="15" customWidth="1"/>
    <col min="9234" max="9234" width="10.7109375" style="15" customWidth="1"/>
    <col min="9235" max="9472" width="9.140625" style="15"/>
    <col min="9473" max="9473" width="45.42578125" style="15" customWidth="1"/>
    <col min="9474" max="9474" width="3.85546875" style="15" customWidth="1"/>
    <col min="9475" max="9475" width="9.140625" style="15"/>
    <col min="9476" max="9476" width="13.140625" style="15" customWidth="1"/>
    <col min="9477" max="9477" width="14.28515625" style="15" customWidth="1"/>
    <col min="9478" max="9478" width="13.42578125" style="15" customWidth="1"/>
    <col min="9479" max="9479" width="11.42578125" style="15" customWidth="1"/>
    <col min="9480" max="9488" width="9.140625" style="15"/>
    <col min="9489" max="9489" width="4.42578125" style="15" customWidth="1"/>
    <col min="9490" max="9490" width="10.7109375" style="15" customWidth="1"/>
    <col min="9491" max="9728" width="9.140625" style="15"/>
    <col min="9729" max="9729" width="45.42578125" style="15" customWidth="1"/>
    <col min="9730" max="9730" width="3.85546875" style="15" customWidth="1"/>
    <col min="9731" max="9731" width="9.140625" style="15"/>
    <col min="9732" max="9732" width="13.140625" style="15" customWidth="1"/>
    <col min="9733" max="9733" width="14.28515625" style="15" customWidth="1"/>
    <col min="9734" max="9734" width="13.42578125" style="15" customWidth="1"/>
    <col min="9735" max="9735" width="11.42578125" style="15" customWidth="1"/>
    <col min="9736" max="9744" width="9.140625" style="15"/>
    <col min="9745" max="9745" width="4.42578125" style="15" customWidth="1"/>
    <col min="9746" max="9746" width="10.7109375" style="15" customWidth="1"/>
    <col min="9747" max="9984" width="9.140625" style="15"/>
    <col min="9985" max="9985" width="45.42578125" style="15" customWidth="1"/>
    <col min="9986" max="9986" width="3.85546875" style="15" customWidth="1"/>
    <col min="9987" max="9987" width="9.140625" style="15"/>
    <col min="9988" max="9988" width="13.140625" style="15" customWidth="1"/>
    <col min="9989" max="9989" width="14.28515625" style="15" customWidth="1"/>
    <col min="9990" max="9990" width="13.42578125" style="15" customWidth="1"/>
    <col min="9991" max="9991" width="11.42578125" style="15" customWidth="1"/>
    <col min="9992" max="10000" width="9.140625" style="15"/>
    <col min="10001" max="10001" width="4.42578125" style="15" customWidth="1"/>
    <col min="10002" max="10002" width="10.7109375" style="15" customWidth="1"/>
    <col min="10003" max="10240" width="9.140625" style="15"/>
    <col min="10241" max="10241" width="45.42578125" style="15" customWidth="1"/>
    <col min="10242" max="10242" width="3.85546875" style="15" customWidth="1"/>
    <col min="10243" max="10243" width="9.140625" style="15"/>
    <col min="10244" max="10244" width="13.140625" style="15" customWidth="1"/>
    <col min="10245" max="10245" width="14.28515625" style="15" customWidth="1"/>
    <col min="10246" max="10246" width="13.42578125" style="15" customWidth="1"/>
    <col min="10247" max="10247" width="11.42578125" style="15" customWidth="1"/>
    <col min="10248" max="10256" width="9.140625" style="15"/>
    <col min="10257" max="10257" width="4.42578125" style="15" customWidth="1"/>
    <col min="10258" max="10258" width="10.7109375" style="15" customWidth="1"/>
    <col min="10259" max="10496" width="9.140625" style="15"/>
    <col min="10497" max="10497" width="45.42578125" style="15" customWidth="1"/>
    <col min="10498" max="10498" width="3.85546875" style="15" customWidth="1"/>
    <col min="10499" max="10499" width="9.140625" style="15"/>
    <col min="10500" max="10500" width="13.140625" style="15" customWidth="1"/>
    <col min="10501" max="10501" width="14.28515625" style="15" customWidth="1"/>
    <col min="10502" max="10502" width="13.42578125" style="15" customWidth="1"/>
    <col min="10503" max="10503" width="11.42578125" style="15" customWidth="1"/>
    <col min="10504" max="10512" width="9.140625" style="15"/>
    <col min="10513" max="10513" width="4.42578125" style="15" customWidth="1"/>
    <col min="10514" max="10514" width="10.7109375" style="15" customWidth="1"/>
    <col min="10515" max="10752" width="9.140625" style="15"/>
    <col min="10753" max="10753" width="45.42578125" style="15" customWidth="1"/>
    <col min="10754" max="10754" width="3.85546875" style="15" customWidth="1"/>
    <col min="10755" max="10755" width="9.140625" style="15"/>
    <col min="10756" max="10756" width="13.140625" style="15" customWidth="1"/>
    <col min="10757" max="10757" width="14.28515625" style="15" customWidth="1"/>
    <col min="10758" max="10758" width="13.42578125" style="15" customWidth="1"/>
    <col min="10759" max="10759" width="11.42578125" style="15" customWidth="1"/>
    <col min="10760" max="10768" width="9.140625" style="15"/>
    <col min="10769" max="10769" width="4.42578125" style="15" customWidth="1"/>
    <col min="10770" max="10770" width="10.7109375" style="15" customWidth="1"/>
    <col min="10771" max="11008" width="9.140625" style="15"/>
    <col min="11009" max="11009" width="45.42578125" style="15" customWidth="1"/>
    <col min="11010" max="11010" width="3.85546875" style="15" customWidth="1"/>
    <col min="11011" max="11011" width="9.140625" style="15"/>
    <col min="11012" max="11012" width="13.140625" style="15" customWidth="1"/>
    <col min="11013" max="11013" width="14.28515625" style="15" customWidth="1"/>
    <col min="11014" max="11014" width="13.42578125" style="15" customWidth="1"/>
    <col min="11015" max="11015" width="11.42578125" style="15" customWidth="1"/>
    <col min="11016" max="11024" width="9.140625" style="15"/>
    <col min="11025" max="11025" width="4.42578125" style="15" customWidth="1"/>
    <col min="11026" max="11026" width="10.7109375" style="15" customWidth="1"/>
    <col min="11027" max="11264" width="9.140625" style="15"/>
    <col min="11265" max="11265" width="45.42578125" style="15" customWidth="1"/>
    <col min="11266" max="11266" width="3.85546875" style="15" customWidth="1"/>
    <col min="11267" max="11267" width="9.140625" style="15"/>
    <col min="11268" max="11268" width="13.140625" style="15" customWidth="1"/>
    <col min="11269" max="11269" width="14.28515625" style="15" customWidth="1"/>
    <col min="11270" max="11270" width="13.42578125" style="15" customWidth="1"/>
    <col min="11271" max="11271" width="11.42578125" style="15" customWidth="1"/>
    <col min="11272" max="11280" width="9.140625" style="15"/>
    <col min="11281" max="11281" width="4.42578125" style="15" customWidth="1"/>
    <col min="11282" max="11282" width="10.7109375" style="15" customWidth="1"/>
    <col min="11283" max="11520" width="9.140625" style="15"/>
    <col min="11521" max="11521" width="45.42578125" style="15" customWidth="1"/>
    <col min="11522" max="11522" width="3.85546875" style="15" customWidth="1"/>
    <col min="11523" max="11523" width="9.140625" style="15"/>
    <col min="11524" max="11524" width="13.140625" style="15" customWidth="1"/>
    <col min="11525" max="11525" width="14.28515625" style="15" customWidth="1"/>
    <col min="11526" max="11526" width="13.42578125" style="15" customWidth="1"/>
    <col min="11527" max="11527" width="11.42578125" style="15" customWidth="1"/>
    <col min="11528" max="11536" width="9.140625" style="15"/>
    <col min="11537" max="11537" width="4.42578125" style="15" customWidth="1"/>
    <col min="11538" max="11538" width="10.7109375" style="15" customWidth="1"/>
    <col min="11539" max="11776" width="9.140625" style="15"/>
    <col min="11777" max="11777" width="45.42578125" style="15" customWidth="1"/>
    <col min="11778" max="11778" width="3.85546875" style="15" customWidth="1"/>
    <col min="11779" max="11779" width="9.140625" style="15"/>
    <col min="11780" max="11780" width="13.140625" style="15" customWidth="1"/>
    <col min="11781" max="11781" width="14.28515625" style="15" customWidth="1"/>
    <col min="11782" max="11782" width="13.42578125" style="15" customWidth="1"/>
    <col min="11783" max="11783" width="11.42578125" style="15" customWidth="1"/>
    <col min="11784" max="11792" width="9.140625" style="15"/>
    <col min="11793" max="11793" width="4.42578125" style="15" customWidth="1"/>
    <col min="11794" max="11794" width="10.7109375" style="15" customWidth="1"/>
    <col min="11795" max="12032" width="9.140625" style="15"/>
    <col min="12033" max="12033" width="45.42578125" style="15" customWidth="1"/>
    <col min="12034" max="12034" width="3.85546875" style="15" customWidth="1"/>
    <col min="12035" max="12035" width="9.140625" style="15"/>
    <col min="12036" max="12036" width="13.140625" style="15" customWidth="1"/>
    <col min="12037" max="12037" width="14.28515625" style="15" customWidth="1"/>
    <col min="12038" max="12038" width="13.42578125" style="15" customWidth="1"/>
    <col min="12039" max="12039" width="11.42578125" style="15" customWidth="1"/>
    <col min="12040" max="12048" width="9.140625" style="15"/>
    <col min="12049" max="12049" width="4.42578125" style="15" customWidth="1"/>
    <col min="12050" max="12050" width="10.7109375" style="15" customWidth="1"/>
    <col min="12051" max="12288" width="9.140625" style="15"/>
    <col min="12289" max="12289" width="45.42578125" style="15" customWidth="1"/>
    <col min="12290" max="12290" width="3.85546875" style="15" customWidth="1"/>
    <col min="12291" max="12291" width="9.140625" style="15"/>
    <col min="12292" max="12292" width="13.140625" style="15" customWidth="1"/>
    <col min="12293" max="12293" width="14.28515625" style="15" customWidth="1"/>
    <col min="12294" max="12294" width="13.42578125" style="15" customWidth="1"/>
    <col min="12295" max="12295" width="11.42578125" style="15" customWidth="1"/>
    <col min="12296" max="12304" width="9.140625" style="15"/>
    <col min="12305" max="12305" width="4.42578125" style="15" customWidth="1"/>
    <col min="12306" max="12306" width="10.7109375" style="15" customWidth="1"/>
    <col min="12307" max="12544" width="9.140625" style="15"/>
    <col min="12545" max="12545" width="45.42578125" style="15" customWidth="1"/>
    <col min="12546" max="12546" width="3.85546875" style="15" customWidth="1"/>
    <col min="12547" max="12547" width="9.140625" style="15"/>
    <col min="12548" max="12548" width="13.140625" style="15" customWidth="1"/>
    <col min="12549" max="12549" width="14.28515625" style="15" customWidth="1"/>
    <col min="12550" max="12550" width="13.42578125" style="15" customWidth="1"/>
    <col min="12551" max="12551" width="11.42578125" style="15" customWidth="1"/>
    <col min="12552" max="12560" width="9.140625" style="15"/>
    <col min="12561" max="12561" width="4.42578125" style="15" customWidth="1"/>
    <col min="12562" max="12562" width="10.7109375" style="15" customWidth="1"/>
    <col min="12563" max="12800" width="9.140625" style="15"/>
    <col min="12801" max="12801" width="45.42578125" style="15" customWidth="1"/>
    <col min="12802" max="12802" width="3.85546875" style="15" customWidth="1"/>
    <col min="12803" max="12803" width="9.140625" style="15"/>
    <col min="12804" max="12804" width="13.140625" style="15" customWidth="1"/>
    <col min="12805" max="12805" width="14.28515625" style="15" customWidth="1"/>
    <col min="12806" max="12806" width="13.42578125" style="15" customWidth="1"/>
    <col min="12807" max="12807" width="11.42578125" style="15" customWidth="1"/>
    <col min="12808" max="12816" width="9.140625" style="15"/>
    <col min="12817" max="12817" width="4.42578125" style="15" customWidth="1"/>
    <col min="12818" max="12818" width="10.7109375" style="15" customWidth="1"/>
    <col min="12819" max="13056" width="9.140625" style="15"/>
    <col min="13057" max="13057" width="45.42578125" style="15" customWidth="1"/>
    <col min="13058" max="13058" width="3.85546875" style="15" customWidth="1"/>
    <col min="13059" max="13059" width="9.140625" style="15"/>
    <col min="13060" max="13060" width="13.140625" style="15" customWidth="1"/>
    <col min="13061" max="13061" width="14.28515625" style="15" customWidth="1"/>
    <col min="13062" max="13062" width="13.42578125" style="15" customWidth="1"/>
    <col min="13063" max="13063" width="11.42578125" style="15" customWidth="1"/>
    <col min="13064" max="13072" width="9.140625" style="15"/>
    <col min="13073" max="13073" width="4.42578125" style="15" customWidth="1"/>
    <col min="13074" max="13074" width="10.7109375" style="15" customWidth="1"/>
    <col min="13075" max="13312" width="9.140625" style="15"/>
    <col min="13313" max="13313" width="45.42578125" style="15" customWidth="1"/>
    <col min="13314" max="13314" width="3.85546875" style="15" customWidth="1"/>
    <col min="13315" max="13315" width="9.140625" style="15"/>
    <col min="13316" max="13316" width="13.140625" style="15" customWidth="1"/>
    <col min="13317" max="13317" width="14.28515625" style="15" customWidth="1"/>
    <col min="13318" max="13318" width="13.42578125" style="15" customWidth="1"/>
    <col min="13319" max="13319" width="11.42578125" style="15" customWidth="1"/>
    <col min="13320" max="13328" width="9.140625" style="15"/>
    <col min="13329" max="13329" width="4.42578125" style="15" customWidth="1"/>
    <col min="13330" max="13330" width="10.7109375" style="15" customWidth="1"/>
    <col min="13331" max="13568" width="9.140625" style="15"/>
    <col min="13569" max="13569" width="45.42578125" style="15" customWidth="1"/>
    <col min="13570" max="13570" width="3.85546875" style="15" customWidth="1"/>
    <col min="13571" max="13571" width="9.140625" style="15"/>
    <col min="13572" max="13572" width="13.140625" style="15" customWidth="1"/>
    <col min="13573" max="13573" width="14.28515625" style="15" customWidth="1"/>
    <col min="13574" max="13574" width="13.42578125" style="15" customWidth="1"/>
    <col min="13575" max="13575" width="11.42578125" style="15" customWidth="1"/>
    <col min="13576" max="13584" width="9.140625" style="15"/>
    <col min="13585" max="13585" width="4.42578125" style="15" customWidth="1"/>
    <col min="13586" max="13586" width="10.7109375" style="15" customWidth="1"/>
    <col min="13587" max="13824" width="9.140625" style="15"/>
    <col min="13825" max="13825" width="45.42578125" style="15" customWidth="1"/>
    <col min="13826" max="13826" width="3.85546875" style="15" customWidth="1"/>
    <col min="13827" max="13827" width="9.140625" style="15"/>
    <col min="13828" max="13828" width="13.140625" style="15" customWidth="1"/>
    <col min="13829" max="13829" width="14.28515625" style="15" customWidth="1"/>
    <col min="13830" max="13830" width="13.42578125" style="15" customWidth="1"/>
    <col min="13831" max="13831" width="11.42578125" style="15" customWidth="1"/>
    <col min="13832" max="13840" width="9.140625" style="15"/>
    <col min="13841" max="13841" width="4.42578125" style="15" customWidth="1"/>
    <col min="13842" max="13842" width="10.7109375" style="15" customWidth="1"/>
    <col min="13843" max="14080" width="9.140625" style="15"/>
    <col min="14081" max="14081" width="45.42578125" style="15" customWidth="1"/>
    <col min="14082" max="14082" width="3.85546875" style="15" customWidth="1"/>
    <col min="14083" max="14083" width="9.140625" style="15"/>
    <col min="14084" max="14084" width="13.140625" style="15" customWidth="1"/>
    <col min="14085" max="14085" width="14.28515625" style="15" customWidth="1"/>
    <col min="14086" max="14086" width="13.42578125" style="15" customWidth="1"/>
    <col min="14087" max="14087" width="11.42578125" style="15" customWidth="1"/>
    <col min="14088" max="14096" width="9.140625" style="15"/>
    <col min="14097" max="14097" width="4.42578125" style="15" customWidth="1"/>
    <col min="14098" max="14098" width="10.7109375" style="15" customWidth="1"/>
    <col min="14099" max="14336" width="9.140625" style="15"/>
    <col min="14337" max="14337" width="45.42578125" style="15" customWidth="1"/>
    <col min="14338" max="14338" width="3.85546875" style="15" customWidth="1"/>
    <col min="14339" max="14339" width="9.140625" style="15"/>
    <col min="14340" max="14340" width="13.140625" style="15" customWidth="1"/>
    <col min="14341" max="14341" width="14.28515625" style="15" customWidth="1"/>
    <col min="14342" max="14342" width="13.42578125" style="15" customWidth="1"/>
    <col min="14343" max="14343" width="11.42578125" style="15" customWidth="1"/>
    <col min="14344" max="14352" width="9.140625" style="15"/>
    <col min="14353" max="14353" width="4.42578125" style="15" customWidth="1"/>
    <col min="14354" max="14354" width="10.7109375" style="15" customWidth="1"/>
    <col min="14355" max="14592" width="9.140625" style="15"/>
    <col min="14593" max="14593" width="45.42578125" style="15" customWidth="1"/>
    <col min="14594" max="14594" width="3.85546875" style="15" customWidth="1"/>
    <col min="14595" max="14595" width="9.140625" style="15"/>
    <col min="14596" max="14596" width="13.140625" style="15" customWidth="1"/>
    <col min="14597" max="14597" width="14.28515625" style="15" customWidth="1"/>
    <col min="14598" max="14598" width="13.42578125" style="15" customWidth="1"/>
    <col min="14599" max="14599" width="11.42578125" style="15" customWidth="1"/>
    <col min="14600" max="14608" width="9.140625" style="15"/>
    <col min="14609" max="14609" width="4.42578125" style="15" customWidth="1"/>
    <col min="14610" max="14610" width="10.7109375" style="15" customWidth="1"/>
    <col min="14611" max="14848" width="9.140625" style="15"/>
    <col min="14849" max="14849" width="45.42578125" style="15" customWidth="1"/>
    <col min="14850" max="14850" width="3.85546875" style="15" customWidth="1"/>
    <col min="14851" max="14851" width="9.140625" style="15"/>
    <col min="14852" max="14852" width="13.140625" style="15" customWidth="1"/>
    <col min="14853" max="14853" width="14.28515625" style="15" customWidth="1"/>
    <col min="14854" max="14854" width="13.42578125" style="15" customWidth="1"/>
    <col min="14855" max="14855" width="11.42578125" style="15" customWidth="1"/>
    <col min="14856" max="14864" width="9.140625" style="15"/>
    <col min="14865" max="14865" width="4.42578125" style="15" customWidth="1"/>
    <col min="14866" max="14866" width="10.7109375" style="15" customWidth="1"/>
    <col min="14867" max="15104" width="9.140625" style="15"/>
    <col min="15105" max="15105" width="45.42578125" style="15" customWidth="1"/>
    <col min="15106" max="15106" width="3.85546875" style="15" customWidth="1"/>
    <col min="15107" max="15107" width="9.140625" style="15"/>
    <col min="15108" max="15108" width="13.140625" style="15" customWidth="1"/>
    <col min="15109" max="15109" width="14.28515625" style="15" customWidth="1"/>
    <col min="15110" max="15110" width="13.42578125" style="15" customWidth="1"/>
    <col min="15111" max="15111" width="11.42578125" style="15" customWidth="1"/>
    <col min="15112" max="15120" width="9.140625" style="15"/>
    <col min="15121" max="15121" width="4.42578125" style="15" customWidth="1"/>
    <col min="15122" max="15122" width="10.7109375" style="15" customWidth="1"/>
    <col min="15123" max="15360" width="9.140625" style="15"/>
    <col min="15361" max="15361" width="45.42578125" style="15" customWidth="1"/>
    <col min="15362" max="15362" width="3.85546875" style="15" customWidth="1"/>
    <col min="15363" max="15363" width="9.140625" style="15"/>
    <col min="15364" max="15364" width="13.140625" style="15" customWidth="1"/>
    <col min="15365" max="15365" width="14.28515625" style="15" customWidth="1"/>
    <col min="15366" max="15366" width="13.42578125" style="15" customWidth="1"/>
    <col min="15367" max="15367" width="11.42578125" style="15" customWidth="1"/>
    <col min="15368" max="15376" width="9.140625" style="15"/>
    <col min="15377" max="15377" width="4.42578125" style="15" customWidth="1"/>
    <col min="15378" max="15378" width="10.7109375" style="15" customWidth="1"/>
    <col min="15379" max="15616" width="9.140625" style="15"/>
    <col min="15617" max="15617" width="45.42578125" style="15" customWidth="1"/>
    <col min="15618" max="15618" width="3.85546875" style="15" customWidth="1"/>
    <col min="15619" max="15619" width="9.140625" style="15"/>
    <col min="15620" max="15620" width="13.140625" style="15" customWidth="1"/>
    <col min="15621" max="15621" width="14.28515625" style="15" customWidth="1"/>
    <col min="15622" max="15622" width="13.42578125" style="15" customWidth="1"/>
    <col min="15623" max="15623" width="11.42578125" style="15" customWidth="1"/>
    <col min="15624" max="15632" width="9.140625" style="15"/>
    <col min="15633" max="15633" width="4.42578125" style="15" customWidth="1"/>
    <col min="15634" max="15634" width="10.7109375" style="15" customWidth="1"/>
    <col min="15635" max="15872" width="9.140625" style="15"/>
    <col min="15873" max="15873" width="45.42578125" style="15" customWidth="1"/>
    <col min="15874" max="15874" width="3.85546875" style="15" customWidth="1"/>
    <col min="15875" max="15875" width="9.140625" style="15"/>
    <col min="15876" max="15876" width="13.140625" style="15" customWidth="1"/>
    <col min="15877" max="15877" width="14.28515625" style="15" customWidth="1"/>
    <col min="15878" max="15878" width="13.42578125" style="15" customWidth="1"/>
    <col min="15879" max="15879" width="11.42578125" style="15" customWidth="1"/>
    <col min="15880" max="15888" width="9.140625" style="15"/>
    <col min="15889" max="15889" width="4.42578125" style="15" customWidth="1"/>
    <col min="15890" max="15890" width="10.7109375" style="15" customWidth="1"/>
    <col min="15891" max="16128" width="9.140625" style="15"/>
    <col min="16129" max="16129" width="45.42578125" style="15" customWidth="1"/>
    <col min="16130" max="16130" width="3.85546875" style="15" customWidth="1"/>
    <col min="16131" max="16131" width="9.140625" style="15"/>
    <col min="16132" max="16132" width="13.140625" style="15" customWidth="1"/>
    <col min="16133" max="16133" width="14.28515625" style="15" customWidth="1"/>
    <col min="16134" max="16134" width="13.42578125" style="15" customWidth="1"/>
    <col min="16135" max="16135" width="11.42578125" style="15" customWidth="1"/>
    <col min="16136" max="16144" width="9.140625" style="15"/>
    <col min="16145" max="16145" width="4.42578125" style="15" customWidth="1"/>
    <col min="16146" max="16146" width="10.7109375" style="15" customWidth="1"/>
    <col min="16147" max="16384" width="9.140625" style="15"/>
  </cols>
  <sheetData>
    <row r="1" spans="1:19" ht="25.5" customHeight="1">
      <c r="A1" s="12" t="s">
        <v>127</v>
      </c>
      <c r="B1" s="13"/>
      <c r="C1" s="13"/>
      <c r="D1" s="13"/>
      <c r="E1" s="13"/>
      <c r="F1" s="13"/>
      <c r="G1" s="13"/>
      <c r="H1" s="13"/>
      <c r="I1" s="13"/>
      <c r="J1" s="13"/>
      <c r="K1" s="13"/>
      <c r="L1" s="13"/>
      <c r="M1" s="13"/>
      <c r="N1" s="13"/>
      <c r="O1" s="13"/>
      <c r="P1" s="13"/>
      <c r="Q1" s="13"/>
      <c r="R1" s="13"/>
      <c r="S1" s="14"/>
    </row>
    <row r="2" spans="1:19" ht="28.5">
      <c r="A2" s="12" t="s">
        <v>135</v>
      </c>
      <c r="B2" s="13"/>
      <c r="C2" s="13"/>
      <c r="D2" s="13"/>
      <c r="E2" s="13"/>
      <c r="F2" s="13"/>
      <c r="G2" s="13"/>
      <c r="H2" s="13"/>
      <c r="I2" s="13"/>
      <c r="J2" s="13"/>
      <c r="K2" s="13"/>
      <c r="L2" s="13"/>
      <c r="M2" s="13"/>
      <c r="N2" s="13"/>
      <c r="O2" s="13"/>
      <c r="P2" s="13"/>
      <c r="Q2" s="13"/>
      <c r="R2" s="13"/>
      <c r="S2" s="13"/>
    </row>
    <row r="3" spans="1:19" ht="15.75" thickBot="1"/>
    <row r="4" spans="1:19" ht="15.75" thickTop="1">
      <c r="A4" s="17"/>
      <c r="B4" s="17"/>
      <c r="C4" s="320" t="s">
        <v>123</v>
      </c>
      <c r="D4" s="321"/>
      <c r="E4" s="321"/>
      <c r="F4" s="321"/>
      <c r="G4" s="321"/>
      <c r="H4" s="322"/>
      <c r="I4" s="323" t="s">
        <v>124</v>
      </c>
      <c r="J4" s="321"/>
      <c r="K4" s="321"/>
      <c r="L4" s="321"/>
      <c r="M4" s="321"/>
      <c r="N4" s="321"/>
      <c r="O4" s="321"/>
      <c r="P4" s="324"/>
      <c r="Q4" s="53"/>
      <c r="R4" s="54"/>
      <c r="S4" s="55"/>
    </row>
    <row r="5" spans="1:19" s="69" customFormat="1" ht="42.75">
      <c r="A5" s="125"/>
      <c r="B5" s="125"/>
      <c r="C5" s="119" t="s">
        <v>116</v>
      </c>
      <c r="D5" s="120" t="s">
        <v>86</v>
      </c>
      <c r="E5" s="120" t="s">
        <v>87</v>
      </c>
      <c r="F5" s="120" t="s">
        <v>38</v>
      </c>
      <c r="G5" s="120" t="s">
        <v>88</v>
      </c>
      <c r="H5" s="120" t="s">
        <v>89</v>
      </c>
      <c r="I5" s="120" t="s">
        <v>117</v>
      </c>
      <c r="J5" s="120" t="s">
        <v>118</v>
      </c>
      <c r="K5" s="121" t="s">
        <v>119</v>
      </c>
      <c r="L5" s="121" t="s">
        <v>90</v>
      </c>
      <c r="M5" s="120" t="s">
        <v>120</v>
      </c>
      <c r="N5" s="120" t="s">
        <v>121</v>
      </c>
      <c r="O5" s="120" t="s">
        <v>122</v>
      </c>
      <c r="P5" s="122" t="s">
        <v>273</v>
      </c>
      <c r="Q5" s="126"/>
      <c r="R5" s="18" t="s">
        <v>146</v>
      </c>
      <c r="S5" s="124" t="s">
        <v>147</v>
      </c>
    </row>
    <row r="6" spans="1:19" s="183" customFormat="1" ht="30">
      <c r="A6" s="181"/>
      <c r="B6" s="181"/>
      <c r="C6" s="172" t="str">
        <f>Supply!D6</f>
        <v>1000 metric tons</v>
      </c>
      <c r="D6" s="173" t="str">
        <f>Supply!E6</f>
        <v>1000 metric tons</v>
      </c>
      <c r="E6" s="173" t="str">
        <f>Supply!F6</f>
        <v>1000 metric tons</v>
      </c>
      <c r="F6" s="173" t="str">
        <f>Supply!G6</f>
        <v>1000 metric tons</v>
      </c>
      <c r="G6" s="173" t="str">
        <f>Supply!H6</f>
        <v>1000 metric tons</v>
      </c>
      <c r="H6" s="173" t="str">
        <f>Supply!I6</f>
        <v>1000 metric tons</v>
      </c>
      <c r="I6" s="173" t="str">
        <f>Supply!J6</f>
        <v>1000 metric tons</v>
      </c>
      <c r="J6" s="173" t="str">
        <f>Supply!K6</f>
        <v>1000 metric tons</v>
      </c>
      <c r="K6" s="173" t="str">
        <f>Supply!L6</f>
        <v>1000 metric tons</v>
      </c>
      <c r="L6" s="173" t="str">
        <f>Supply!M6</f>
        <v>1000 metric tons</v>
      </c>
      <c r="M6" s="173" t="str">
        <f>Supply!N6</f>
        <v>select unit</v>
      </c>
      <c r="N6" s="173" t="str">
        <f>Supply!O6</f>
        <v>select unit</v>
      </c>
      <c r="O6" s="173" t="str">
        <f>Supply!P6</f>
        <v>select unit</v>
      </c>
      <c r="P6" s="174" t="str">
        <f>Supply!Q6</f>
        <v>select unit</v>
      </c>
      <c r="Q6" s="182"/>
      <c r="R6" s="172" t="str">
        <f>Transformation!C6</f>
        <v>1000 metric tons</v>
      </c>
      <c r="S6" s="174" t="str">
        <f>M6</f>
        <v>select unit</v>
      </c>
    </row>
    <row r="7" spans="1:19" ht="15.75" thickBot="1">
      <c r="A7" s="17"/>
      <c r="B7" s="17"/>
      <c r="C7" s="20" t="s">
        <v>6</v>
      </c>
      <c r="D7" s="21" t="s">
        <v>7</v>
      </c>
      <c r="E7" s="21" t="s">
        <v>8</v>
      </c>
      <c r="F7" s="21" t="s">
        <v>9</v>
      </c>
      <c r="G7" s="21" t="s">
        <v>10</v>
      </c>
      <c r="H7" s="21" t="s">
        <v>11</v>
      </c>
      <c r="I7" s="21" t="s">
        <v>12</v>
      </c>
      <c r="J7" s="21" t="s">
        <v>13</v>
      </c>
      <c r="K7" s="21" t="s">
        <v>14</v>
      </c>
      <c r="L7" s="21" t="s">
        <v>15</v>
      </c>
      <c r="M7" s="56" t="s">
        <v>16</v>
      </c>
      <c r="N7" s="56" t="s">
        <v>17</v>
      </c>
      <c r="O7" s="56" t="s">
        <v>18</v>
      </c>
      <c r="P7" s="22" t="s">
        <v>19</v>
      </c>
      <c r="R7" s="57" t="s">
        <v>39</v>
      </c>
      <c r="S7" s="22" t="s">
        <v>40</v>
      </c>
    </row>
    <row r="8" spans="1:19" ht="16.5" thickTop="1">
      <c r="A8" s="313" t="s">
        <v>41</v>
      </c>
      <c r="B8" s="314">
        <v>1</v>
      </c>
      <c r="C8" s="253">
        <f>SUM(C9:C15,C20,C25:C28)</f>
        <v>0</v>
      </c>
      <c r="D8" s="254">
        <f t="shared" ref="D8:P8" si="0">SUM(D9:D15,D20,D25:D28)</f>
        <v>0</v>
      </c>
      <c r="E8" s="254">
        <f t="shared" si="0"/>
        <v>0</v>
      </c>
      <c r="F8" s="254">
        <f t="shared" si="0"/>
        <v>0</v>
      </c>
      <c r="G8" s="254">
        <f t="shared" si="0"/>
        <v>0</v>
      </c>
      <c r="H8" s="254">
        <f t="shared" si="0"/>
        <v>0</v>
      </c>
      <c r="I8" s="254">
        <f t="shared" si="0"/>
        <v>0</v>
      </c>
      <c r="J8" s="254">
        <f t="shared" si="0"/>
        <v>0</v>
      </c>
      <c r="K8" s="254">
        <f t="shared" si="0"/>
        <v>0</v>
      </c>
      <c r="L8" s="254">
        <f t="shared" si="0"/>
        <v>0</v>
      </c>
      <c r="M8" s="254">
        <f t="shared" si="0"/>
        <v>0</v>
      </c>
      <c r="N8" s="254">
        <f t="shared" si="0"/>
        <v>0</v>
      </c>
      <c r="O8" s="254">
        <f t="shared" si="0"/>
        <v>0</v>
      </c>
      <c r="P8" s="255">
        <f t="shared" si="0"/>
        <v>0</v>
      </c>
      <c r="Q8" s="256"/>
      <c r="R8" s="253">
        <f t="shared" ref="R8:S8" si="1">SUM(R9:R15,R20,R25:R28)</f>
        <v>0</v>
      </c>
      <c r="S8" s="255">
        <f t="shared" si="1"/>
        <v>0</v>
      </c>
    </row>
    <row r="9" spans="1:19">
      <c r="A9" s="26" t="s">
        <v>42</v>
      </c>
      <c r="B9" s="58">
        <v>2</v>
      </c>
      <c r="C9" s="257"/>
      <c r="D9" s="190"/>
      <c r="E9" s="190"/>
      <c r="F9" s="190"/>
      <c r="G9" s="190"/>
      <c r="H9" s="190"/>
      <c r="I9" s="190"/>
      <c r="J9" s="190"/>
      <c r="K9" s="190"/>
      <c r="L9" s="190"/>
      <c r="M9" s="190"/>
      <c r="N9" s="190"/>
      <c r="O9" s="190"/>
      <c r="P9" s="196"/>
      <c r="Q9" s="258"/>
      <c r="R9" s="259"/>
      <c r="S9" s="196"/>
    </row>
    <row r="10" spans="1:19">
      <c r="A10" s="26" t="s">
        <v>43</v>
      </c>
      <c r="B10" s="58">
        <v>3</v>
      </c>
      <c r="C10" s="257"/>
      <c r="D10" s="190"/>
      <c r="E10" s="190"/>
      <c r="F10" s="190"/>
      <c r="G10" s="190"/>
      <c r="H10" s="190"/>
      <c r="I10" s="190"/>
      <c r="J10" s="190"/>
      <c r="K10" s="190"/>
      <c r="L10" s="190"/>
      <c r="M10" s="190"/>
      <c r="N10" s="190"/>
      <c r="O10" s="190"/>
      <c r="P10" s="196"/>
      <c r="Q10" s="258"/>
      <c r="R10" s="259"/>
      <c r="S10" s="196"/>
    </row>
    <row r="11" spans="1:19">
      <c r="A11" s="26" t="s">
        <v>44</v>
      </c>
      <c r="B11" s="58">
        <v>4</v>
      </c>
      <c r="C11" s="257"/>
      <c r="D11" s="190"/>
      <c r="E11" s="190"/>
      <c r="F11" s="190"/>
      <c r="G11" s="190"/>
      <c r="H11" s="190"/>
      <c r="I11" s="190"/>
      <c r="J11" s="190"/>
      <c r="K11" s="190"/>
      <c r="L11" s="190"/>
      <c r="M11" s="190"/>
      <c r="N11" s="190"/>
      <c r="O11" s="190"/>
      <c r="P11" s="196"/>
      <c r="Q11" s="258"/>
      <c r="R11" s="259"/>
      <c r="S11" s="196"/>
    </row>
    <row r="12" spans="1:19" ht="18">
      <c r="A12" s="59" t="s">
        <v>138</v>
      </c>
      <c r="B12" s="58">
        <v>5</v>
      </c>
      <c r="C12" s="257"/>
      <c r="D12" s="190"/>
      <c r="E12" s="190"/>
      <c r="F12" s="190"/>
      <c r="G12" s="190"/>
      <c r="H12" s="190"/>
      <c r="I12" s="190"/>
      <c r="J12" s="190"/>
      <c r="K12" s="190"/>
      <c r="L12" s="190"/>
      <c r="M12" s="190"/>
      <c r="N12" s="190"/>
      <c r="O12" s="190"/>
      <c r="P12" s="196"/>
      <c r="Q12" s="258"/>
      <c r="R12" s="259"/>
      <c r="S12" s="196"/>
    </row>
    <row r="13" spans="1:19">
      <c r="A13" s="26" t="s">
        <v>45</v>
      </c>
      <c r="B13" s="58">
        <v>6</v>
      </c>
      <c r="C13" s="257"/>
      <c r="D13" s="190"/>
      <c r="E13" s="190"/>
      <c r="F13" s="190"/>
      <c r="G13" s="190"/>
      <c r="H13" s="190"/>
      <c r="I13" s="190"/>
      <c r="J13" s="190"/>
      <c r="K13" s="190"/>
      <c r="L13" s="190"/>
      <c r="M13" s="190"/>
      <c r="N13" s="190"/>
      <c r="O13" s="190"/>
      <c r="P13" s="196"/>
      <c r="Q13" s="258"/>
      <c r="R13" s="259"/>
      <c r="S13" s="196"/>
    </row>
    <row r="14" spans="1:19">
      <c r="A14" s="26" t="s">
        <v>46</v>
      </c>
      <c r="B14" s="58">
        <v>7</v>
      </c>
      <c r="C14" s="257"/>
      <c r="D14" s="190"/>
      <c r="E14" s="190"/>
      <c r="F14" s="190"/>
      <c r="G14" s="190"/>
      <c r="H14" s="190"/>
      <c r="I14" s="190"/>
      <c r="J14" s="190"/>
      <c r="K14" s="190"/>
      <c r="L14" s="190"/>
      <c r="M14" s="190"/>
      <c r="N14" s="190"/>
      <c r="O14" s="190"/>
      <c r="P14" s="196"/>
      <c r="Q14" s="258"/>
      <c r="R14" s="259"/>
      <c r="S14" s="196"/>
    </row>
    <row r="15" spans="1:19">
      <c r="A15" s="315" t="s">
        <v>139</v>
      </c>
      <c r="B15" s="316">
        <v>8</v>
      </c>
      <c r="C15" s="206">
        <f>SUM(C16:C19)</f>
        <v>0</v>
      </c>
      <c r="D15" s="186">
        <f t="shared" ref="D15:P15" si="2">SUM(D16:D19)</f>
        <v>0</v>
      </c>
      <c r="E15" s="186">
        <f t="shared" si="2"/>
        <v>0</v>
      </c>
      <c r="F15" s="186">
        <f t="shared" si="2"/>
        <v>0</v>
      </c>
      <c r="G15" s="186">
        <f t="shared" si="2"/>
        <v>0</v>
      </c>
      <c r="H15" s="186">
        <f t="shared" si="2"/>
        <v>0</v>
      </c>
      <c r="I15" s="186">
        <f t="shared" si="2"/>
        <v>0</v>
      </c>
      <c r="J15" s="186">
        <f t="shared" si="2"/>
        <v>0</v>
      </c>
      <c r="K15" s="186">
        <f t="shared" si="2"/>
        <v>0</v>
      </c>
      <c r="L15" s="186">
        <f t="shared" si="2"/>
        <v>0</v>
      </c>
      <c r="M15" s="186">
        <f t="shared" si="2"/>
        <v>0</v>
      </c>
      <c r="N15" s="186">
        <f t="shared" si="2"/>
        <v>0</v>
      </c>
      <c r="O15" s="186">
        <f t="shared" si="2"/>
        <v>0</v>
      </c>
      <c r="P15" s="207">
        <f t="shared" si="2"/>
        <v>0</v>
      </c>
      <c r="Q15" s="260"/>
      <c r="R15" s="261">
        <f t="shared" ref="R15:S15" si="3">SUM(R16:R19)</f>
        <v>0</v>
      </c>
      <c r="S15" s="207">
        <f t="shared" si="3"/>
        <v>0</v>
      </c>
    </row>
    <row r="16" spans="1:19">
      <c r="A16" s="26" t="s">
        <v>47</v>
      </c>
      <c r="B16" s="58">
        <v>9</v>
      </c>
      <c r="C16" s="257"/>
      <c r="D16" s="190"/>
      <c r="E16" s="190"/>
      <c r="F16" s="190"/>
      <c r="G16" s="190"/>
      <c r="H16" s="190"/>
      <c r="I16" s="190"/>
      <c r="J16" s="190"/>
      <c r="K16" s="190"/>
      <c r="L16" s="190"/>
      <c r="M16" s="190"/>
      <c r="N16" s="190"/>
      <c r="O16" s="190"/>
      <c r="P16" s="196"/>
      <c r="Q16" s="260"/>
      <c r="R16" s="259"/>
      <c r="S16" s="196"/>
    </row>
    <row r="17" spans="1:19">
      <c r="A17" s="26" t="s">
        <v>48</v>
      </c>
      <c r="B17" s="58">
        <v>10</v>
      </c>
      <c r="C17" s="257"/>
      <c r="D17" s="190"/>
      <c r="E17" s="190"/>
      <c r="F17" s="190"/>
      <c r="G17" s="190"/>
      <c r="H17" s="190"/>
      <c r="I17" s="190"/>
      <c r="J17" s="190"/>
      <c r="K17" s="190"/>
      <c r="L17" s="190"/>
      <c r="M17" s="190"/>
      <c r="N17" s="190"/>
      <c r="O17" s="190"/>
      <c r="P17" s="196"/>
      <c r="Q17" s="260"/>
      <c r="R17" s="259"/>
      <c r="S17" s="196"/>
    </row>
    <row r="18" spans="1:19">
      <c r="A18" s="26" t="s">
        <v>49</v>
      </c>
      <c r="B18" s="58">
        <v>11</v>
      </c>
      <c r="C18" s="262"/>
      <c r="D18" s="198"/>
      <c r="E18" s="198"/>
      <c r="F18" s="198"/>
      <c r="G18" s="198"/>
      <c r="H18" s="198"/>
      <c r="I18" s="198"/>
      <c r="J18" s="198"/>
      <c r="K18" s="198"/>
      <c r="L18" s="198"/>
      <c r="M18" s="198"/>
      <c r="N18" s="198"/>
      <c r="O18" s="198"/>
      <c r="P18" s="199"/>
      <c r="Q18" s="260"/>
      <c r="R18" s="259"/>
      <c r="S18" s="196"/>
    </row>
    <row r="19" spans="1:19">
      <c r="A19" s="319" t="s">
        <v>279</v>
      </c>
      <c r="B19" s="58">
        <v>12</v>
      </c>
      <c r="C19" s="262"/>
      <c r="D19" s="198"/>
      <c r="E19" s="198"/>
      <c r="F19" s="198"/>
      <c r="G19" s="198"/>
      <c r="H19" s="198"/>
      <c r="I19" s="198"/>
      <c r="J19" s="198"/>
      <c r="K19" s="198"/>
      <c r="L19" s="198"/>
      <c r="M19" s="198"/>
      <c r="N19" s="198"/>
      <c r="O19" s="198"/>
      <c r="P19" s="199"/>
      <c r="Q19" s="260"/>
      <c r="R19" s="259"/>
      <c r="S19" s="196"/>
    </row>
    <row r="20" spans="1:19">
      <c r="A20" s="315" t="s">
        <v>50</v>
      </c>
      <c r="B20" s="316">
        <v>13</v>
      </c>
      <c r="C20" s="206">
        <f>SUM(C21:C24)</f>
        <v>0</v>
      </c>
      <c r="D20" s="263">
        <f t="shared" ref="D20:P20" si="4">SUM(D21:D24)</f>
        <v>0</v>
      </c>
      <c r="E20" s="263">
        <f t="shared" si="4"/>
        <v>0</v>
      </c>
      <c r="F20" s="263">
        <f t="shared" si="4"/>
        <v>0</v>
      </c>
      <c r="G20" s="263">
        <f t="shared" si="4"/>
        <v>0</v>
      </c>
      <c r="H20" s="263">
        <f t="shared" si="4"/>
        <v>0</v>
      </c>
      <c r="I20" s="263">
        <f t="shared" si="4"/>
        <v>0</v>
      </c>
      <c r="J20" s="263">
        <f t="shared" si="4"/>
        <v>0</v>
      </c>
      <c r="K20" s="263">
        <f t="shared" si="4"/>
        <v>0</v>
      </c>
      <c r="L20" s="263">
        <f t="shared" si="4"/>
        <v>0</v>
      </c>
      <c r="M20" s="263">
        <f t="shared" si="4"/>
        <v>0</v>
      </c>
      <c r="N20" s="263">
        <f t="shared" si="4"/>
        <v>0</v>
      </c>
      <c r="O20" s="263">
        <f t="shared" si="4"/>
        <v>0</v>
      </c>
      <c r="P20" s="264">
        <f t="shared" si="4"/>
        <v>0</v>
      </c>
      <c r="Q20" s="260"/>
      <c r="R20" s="261">
        <f t="shared" ref="R20:S20" si="5">SUM(R21:R24)</f>
        <v>0</v>
      </c>
      <c r="S20" s="207">
        <f t="shared" si="5"/>
        <v>0</v>
      </c>
    </row>
    <row r="21" spans="1:19">
      <c r="A21" s="26" t="s">
        <v>47</v>
      </c>
      <c r="B21" s="58">
        <v>14</v>
      </c>
      <c r="C21" s="257"/>
      <c r="D21" s="190"/>
      <c r="E21" s="190"/>
      <c r="F21" s="190"/>
      <c r="G21" s="190"/>
      <c r="H21" s="190"/>
      <c r="I21" s="190"/>
      <c r="J21" s="190"/>
      <c r="K21" s="190"/>
      <c r="L21" s="190"/>
      <c r="M21" s="190"/>
      <c r="N21" s="190"/>
      <c r="O21" s="190"/>
      <c r="P21" s="196"/>
      <c r="Q21" s="258"/>
      <c r="R21" s="259"/>
      <c r="S21" s="196"/>
    </row>
    <row r="22" spans="1:19">
      <c r="A22" s="26" t="s">
        <v>48</v>
      </c>
      <c r="B22" s="58">
        <v>15</v>
      </c>
      <c r="C22" s="257"/>
      <c r="D22" s="190"/>
      <c r="E22" s="190"/>
      <c r="F22" s="190"/>
      <c r="G22" s="190"/>
      <c r="H22" s="190"/>
      <c r="I22" s="190"/>
      <c r="J22" s="190"/>
      <c r="K22" s="190"/>
      <c r="L22" s="190"/>
      <c r="M22" s="190"/>
      <c r="N22" s="190"/>
      <c r="O22" s="190"/>
      <c r="P22" s="196"/>
      <c r="Q22" s="258"/>
      <c r="R22" s="259"/>
      <c r="S22" s="196"/>
    </row>
    <row r="23" spans="1:19">
      <c r="A23" s="26" t="s">
        <v>49</v>
      </c>
      <c r="B23" s="58">
        <v>16</v>
      </c>
      <c r="C23" s="257"/>
      <c r="D23" s="190"/>
      <c r="E23" s="190"/>
      <c r="F23" s="190"/>
      <c r="G23" s="190"/>
      <c r="H23" s="190"/>
      <c r="I23" s="190"/>
      <c r="J23" s="190"/>
      <c r="K23" s="190"/>
      <c r="L23" s="190"/>
      <c r="M23" s="190"/>
      <c r="N23" s="190"/>
      <c r="O23" s="190"/>
      <c r="P23" s="196"/>
      <c r="Q23" s="258"/>
      <c r="R23" s="259"/>
      <c r="S23" s="196"/>
    </row>
    <row r="24" spans="1:19">
      <c r="A24" s="319" t="s">
        <v>279</v>
      </c>
      <c r="B24" s="58">
        <v>17</v>
      </c>
      <c r="C24" s="262"/>
      <c r="D24" s="198"/>
      <c r="E24" s="198"/>
      <c r="F24" s="198"/>
      <c r="G24" s="198"/>
      <c r="H24" s="198"/>
      <c r="I24" s="198"/>
      <c r="J24" s="198"/>
      <c r="K24" s="198"/>
      <c r="L24" s="198"/>
      <c r="M24" s="198"/>
      <c r="N24" s="198"/>
      <c r="O24" s="198"/>
      <c r="P24" s="199"/>
      <c r="Q24" s="258"/>
      <c r="R24" s="265"/>
      <c r="S24" s="199"/>
    </row>
    <row r="25" spans="1:19">
      <c r="A25" s="67" t="s">
        <v>140</v>
      </c>
      <c r="B25" s="58">
        <v>18</v>
      </c>
      <c r="C25" s="262"/>
      <c r="D25" s="198"/>
      <c r="E25" s="198"/>
      <c r="F25" s="198"/>
      <c r="G25" s="198"/>
      <c r="H25" s="198"/>
      <c r="I25" s="198"/>
      <c r="J25" s="198"/>
      <c r="K25" s="198"/>
      <c r="L25" s="198"/>
      <c r="M25" s="198"/>
      <c r="N25" s="198"/>
      <c r="O25" s="198"/>
      <c r="P25" s="199"/>
      <c r="Q25" s="258"/>
      <c r="R25" s="265"/>
      <c r="S25" s="199"/>
    </row>
    <row r="26" spans="1:19">
      <c r="A26" s="67" t="s">
        <v>141</v>
      </c>
      <c r="B26" s="58">
        <v>19</v>
      </c>
      <c r="C26" s="262"/>
      <c r="D26" s="198"/>
      <c r="E26" s="198"/>
      <c r="F26" s="198"/>
      <c r="G26" s="198"/>
      <c r="H26" s="198"/>
      <c r="I26" s="198"/>
      <c r="J26" s="198"/>
      <c r="K26" s="198"/>
      <c r="L26" s="198"/>
      <c r="M26" s="198"/>
      <c r="N26" s="198"/>
      <c r="O26" s="198"/>
      <c r="P26" s="199"/>
      <c r="Q26" s="258"/>
      <c r="R26" s="265"/>
      <c r="S26" s="199"/>
    </row>
    <row r="27" spans="1:19">
      <c r="A27" s="67" t="s">
        <v>142</v>
      </c>
      <c r="B27" s="58">
        <v>20</v>
      </c>
      <c r="C27" s="262"/>
      <c r="D27" s="198"/>
      <c r="E27" s="198"/>
      <c r="F27" s="198"/>
      <c r="G27" s="198"/>
      <c r="H27" s="198"/>
      <c r="I27" s="198"/>
      <c r="J27" s="198"/>
      <c r="K27" s="198"/>
      <c r="L27" s="198"/>
      <c r="M27" s="198"/>
      <c r="N27" s="198"/>
      <c r="O27" s="198"/>
      <c r="P27" s="199"/>
      <c r="Q27" s="258"/>
      <c r="R27" s="265"/>
      <c r="S27" s="199"/>
    </row>
    <row r="28" spans="1:19" ht="15.75" thickBot="1">
      <c r="A28" s="60" t="s">
        <v>143</v>
      </c>
      <c r="B28" s="61">
        <v>21</v>
      </c>
      <c r="C28" s="266"/>
      <c r="D28" s="267"/>
      <c r="E28" s="267"/>
      <c r="F28" s="267"/>
      <c r="G28" s="267"/>
      <c r="H28" s="267"/>
      <c r="I28" s="267"/>
      <c r="J28" s="267"/>
      <c r="K28" s="267"/>
      <c r="L28" s="267"/>
      <c r="M28" s="267"/>
      <c r="N28" s="267"/>
      <c r="O28" s="267"/>
      <c r="P28" s="268"/>
      <c r="Q28" s="258"/>
      <c r="R28" s="269"/>
      <c r="S28" s="268"/>
    </row>
    <row r="29" spans="1:19" ht="15.75">
      <c r="A29" s="317" t="s">
        <v>51</v>
      </c>
      <c r="B29" s="318">
        <v>22</v>
      </c>
      <c r="C29" s="203">
        <f t="shared" ref="C29:P29" si="6">SUM(C30:C43)</f>
        <v>0</v>
      </c>
      <c r="D29" s="204">
        <f t="shared" si="6"/>
        <v>0</v>
      </c>
      <c r="E29" s="204">
        <f t="shared" si="6"/>
        <v>0</v>
      </c>
      <c r="F29" s="204">
        <f t="shared" si="6"/>
        <v>0</v>
      </c>
      <c r="G29" s="204">
        <f t="shared" si="6"/>
        <v>0</v>
      </c>
      <c r="H29" s="204">
        <f t="shared" si="6"/>
        <v>0</v>
      </c>
      <c r="I29" s="204">
        <f t="shared" si="6"/>
        <v>0</v>
      </c>
      <c r="J29" s="204">
        <f t="shared" si="6"/>
        <v>0</v>
      </c>
      <c r="K29" s="204">
        <f t="shared" si="6"/>
        <v>0</v>
      </c>
      <c r="L29" s="204">
        <f t="shared" si="6"/>
        <v>0</v>
      </c>
      <c r="M29" s="204">
        <f t="shared" si="6"/>
        <v>0</v>
      </c>
      <c r="N29" s="204">
        <f t="shared" si="6"/>
        <v>0</v>
      </c>
      <c r="O29" s="204">
        <f t="shared" si="6"/>
        <v>0</v>
      </c>
      <c r="P29" s="205">
        <f t="shared" si="6"/>
        <v>0</v>
      </c>
      <c r="Q29" s="258"/>
      <c r="R29" s="270">
        <f>SUM(R30:R43)</f>
        <v>0</v>
      </c>
      <c r="S29" s="205">
        <f>SUM(S30:S43)</f>
        <v>0</v>
      </c>
    </row>
    <row r="30" spans="1:19">
      <c r="A30" s="63" t="s">
        <v>52</v>
      </c>
      <c r="B30" s="62">
        <v>23</v>
      </c>
      <c r="C30" s="257"/>
      <c r="D30" s="190"/>
      <c r="E30" s="190"/>
      <c r="F30" s="190"/>
      <c r="G30" s="190"/>
      <c r="H30" s="190"/>
      <c r="I30" s="190"/>
      <c r="J30" s="190"/>
      <c r="K30" s="190"/>
      <c r="L30" s="190"/>
      <c r="M30" s="190"/>
      <c r="N30" s="190"/>
      <c r="O30" s="190"/>
      <c r="P30" s="196"/>
      <c r="Q30" s="258"/>
      <c r="R30" s="257"/>
      <c r="S30" s="196"/>
    </row>
    <row r="31" spans="1:19">
      <c r="A31" s="68" t="s">
        <v>144</v>
      </c>
      <c r="B31" s="62">
        <v>24</v>
      </c>
      <c r="C31" s="257"/>
      <c r="D31" s="190"/>
      <c r="E31" s="190"/>
      <c r="F31" s="190"/>
      <c r="G31" s="190"/>
      <c r="H31" s="190"/>
      <c r="I31" s="190"/>
      <c r="J31" s="190"/>
      <c r="K31" s="190"/>
      <c r="L31" s="190"/>
      <c r="M31" s="190"/>
      <c r="N31" s="190"/>
      <c r="O31" s="190"/>
      <c r="P31" s="196"/>
      <c r="Q31" s="258"/>
      <c r="R31" s="257"/>
      <c r="S31" s="196"/>
    </row>
    <row r="32" spans="1:19">
      <c r="A32" s="59" t="s">
        <v>42</v>
      </c>
      <c r="B32" s="62">
        <v>25</v>
      </c>
      <c r="C32" s="257"/>
      <c r="D32" s="190"/>
      <c r="E32" s="190"/>
      <c r="F32" s="190"/>
      <c r="G32" s="190"/>
      <c r="H32" s="190"/>
      <c r="I32" s="190"/>
      <c r="J32" s="190"/>
      <c r="K32" s="190"/>
      <c r="L32" s="190"/>
      <c r="M32" s="190"/>
      <c r="N32" s="190"/>
      <c r="O32" s="190"/>
      <c r="P32" s="196"/>
      <c r="Q32" s="258"/>
      <c r="R32" s="257"/>
      <c r="S32" s="196"/>
    </row>
    <row r="33" spans="1:19">
      <c r="A33" s="26" t="s">
        <v>43</v>
      </c>
      <c r="B33" s="62">
        <v>26</v>
      </c>
      <c r="C33" s="257"/>
      <c r="D33" s="190"/>
      <c r="E33" s="190"/>
      <c r="F33" s="190"/>
      <c r="G33" s="190"/>
      <c r="H33" s="190"/>
      <c r="I33" s="190"/>
      <c r="J33" s="190"/>
      <c r="K33" s="190"/>
      <c r="L33" s="190"/>
      <c r="M33" s="190"/>
      <c r="N33" s="190"/>
      <c r="O33" s="190"/>
      <c r="P33" s="196"/>
      <c r="Q33" s="258"/>
      <c r="R33" s="257"/>
      <c r="S33" s="196"/>
    </row>
    <row r="34" spans="1:19">
      <c r="A34" s="26" t="s">
        <v>44</v>
      </c>
      <c r="B34" s="62">
        <v>27</v>
      </c>
      <c r="C34" s="257"/>
      <c r="D34" s="190"/>
      <c r="E34" s="190"/>
      <c r="F34" s="190"/>
      <c r="G34" s="190"/>
      <c r="H34" s="190"/>
      <c r="I34" s="190"/>
      <c r="J34" s="190"/>
      <c r="K34" s="190"/>
      <c r="L34" s="190"/>
      <c r="M34" s="190"/>
      <c r="N34" s="190"/>
      <c r="O34" s="190"/>
      <c r="P34" s="196"/>
      <c r="Q34" s="258"/>
      <c r="R34" s="257"/>
      <c r="S34" s="196"/>
    </row>
    <row r="35" spans="1:19">
      <c r="A35" s="59" t="s">
        <v>145</v>
      </c>
      <c r="B35" s="62">
        <v>28</v>
      </c>
      <c r="C35" s="257"/>
      <c r="D35" s="190"/>
      <c r="E35" s="190"/>
      <c r="F35" s="190"/>
      <c r="G35" s="190"/>
      <c r="H35" s="190"/>
      <c r="I35" s="190"/>
      <c r="J35" s="190"/>
      <c r="K35" s="190"/>
      <c r="L35" s="190"/>
      <c r="M35" s="190"/>
      <c r="N35" s="190"/>
      <c r="O35" s="190"/>
      <c r="P35" s="196"/>
      <c r="Q35" s="258"/>
      <c r="R35" s="257"/>
      <c r="S35" s="196"/>
    </row>
    <row r="36" spans="1:19">
      <c r="A36" s="26" t="s">
        <v>45</v>
      </c>
      <c r="B36" s="62">
        <v>29</v>
      </c>
      <c r="C36" s="257"/>
      <c r="D36" s="190"/>
      <c r="E36" s="190"/>
      <c r="F36" s="190"/>
      <c r="G36" s="190"/>
      <c r="H36" s="190"/>
      <c r="I36" s="190"/>
      <c r="J36" s="190"/>
      <c r="K36" s="190"/>
      <c r="L36" s="190"/>
      <c r="M36" s="190"/>
      <c r="N36" s="190"/>
      <c r="O36" s="190"/>
      <c r="P36" s="196"/>
      <c r="Q36" s="258"/>
      <c r="R36" s="257"/>
      <c r="S36" s="196"/>
    </row>
    <row r="37" spans="1:19">
      <c r="A37" s="26" t="s">
        <v>46</v>
      </c>
      <c r="B37" s="62">
        <v>30</v>
      </c>
      <c r="C37" s="257"/>
      <c r="D37" s="190"/>
      <c r="E37" s="190"/>
      <c r="F37" s="190"/>
      <c r="G37" s="190"/>
      <c r="H37" s="190"/>
      <c r="I37" s="190"/>
      <c r="J37" s="190"/>
      <c r="K37" s="190"/>
      <c r="L37" s="190"/>
      <c r="M37" s="190"/>
      <c r="N37" s="190"/>
      <c r="O37" s="190"/>
      <c r="P37" s="196"/>
      <c r="Q37" s="258"/>
      <c r="R37" s="257"/>
      <c r="S37" s="196"/>
    </row>
    <row r="38" spans="1:19">
      <c r="A38" s="26" t="s">
        <v>53</v>
      </c>
      <c r="B38" s="62">
        <v>31</v>
      </c>
      <c r="C38" s="257"/>
      <c r="D38" s="190"/>
      <c r="E38" s="190"/>
      <c r="F38" s="190"/>
      <c r="G38" s="190"/>
      <c r="H38" s="190"/>
      <c r="I38" s="190"/>
      <c r="J38" s="190"/>
      <c r="K38" s="190"/>
      <c r="L38" s="190"/>
      <c r="M38" s="190"/>
      <c r="N38" s="190"/>
      <c r="O38" s="190"/>
      <c r="P38" s="196"/>
      <c r="Q38" s="258"/>
      <c r="R38" s="257"/>
      <c r="S38" s="196"/>
    </row>
    <row r="39" spans="1:19">
      <c r="A39" s="26" t="s">
        <v>54</v>
      </c>
      <c r="B39" s="62">
        <v>32</v>
      </c>
      <c r="C39" s="257"/>
      <c r="D39" s="190"/>
      <c r="E39" s="190"/>
      <c r="F39" s="190"/>
      <c r="G39" s="190"/>
      <c r="H39" s="190"/>
      <c r="I39" s="190"/>
      <c r="J39" s="190"/>
      <c r="K39" s="190"/>
      <c r="L39" s="190"/>
      <c r="M39" s="190"/>
      <c r="N39" s="190"/>
      <c r="O39" s="190"/>
      <c r="P39" s="196"/>
      <c r="Q39" s="258"/>
      <c r="R39" s="257"/>
      <c r="S39" s="196"/>
    </row>
    <row r="40" spans="1:19">
      <c r="A40" s="59" t="s">
        <v>143</v>
      </c>
      <c r="B40" s="62">
        <v>33</v>
      </c>
      <c r="C40" s="257"/>
      <c r="D40" s="190"/>
      <c r="E40" s="190"/>
      <c r="F40" s="190"/>
      <c r="G40" s="190"/>
      <c r="H40" s="190"/>
      <c r="I40" s="190"/>
      <c r="J40" s="190"/>
      <c r="K40" s="190"/>
      <c r="L40" s="190"/>
      <c r="M40" s="190"/>
      <c r="N40" s="190"/>
      <c r="O40" s="190"/>
      <c r="P40" s="196"/>
      <c r="Q40" s="258"/>
      <c r="R40" s="257"/>
      <c r="S40" s="196"/>
    </row>
    <row r="41" spans="1:19">
      <c r="A41" s="64" t="s">
        <v>55</v>
      </c>
      <c r="B41" s="62">
        <v>34</v>
      </c>
      <c r="C41" s="257"/>
      <c r="D41" s="190"/>
      <c r="E41" s="190"/>
      <c r="F41" s="190"/>
      <c r="G41" s="190"/>
      <c r="H41" s="190"/>
      <c r="I41" s="190"/>
      <c r="J41" s="190"/>
      <c r="K41" s="190"/>
      <c r="L41" s="190"/>
      <c r="M41" s="190"/>
      <c r="N41" s="190"/>
      <c r="O41" s="190"/>
      <c r="P41" s="196"/>
      <c r="Q41" s="258"/>
      <c r="R41" s="257"/>
      <c r="S41" s="196"/>
    </row>
    <row r="42" spans="1:19">
      <c r="A42" s="64"/>
      <c r="B42" s="62"/>
      <c r="C42" s="257"/>
      <c r="D42" s="190"/>
      <c r="E42" s="190"/>
      <c r="F42" s="190"/>
      <c r="G42" s="190"/>
      <c r="H42" s="190"/>
      <c r="I42" s="190"/>
      <c r="J42" s="190"/>
      <c r="K42" s="190"/>
      <c r="L42" s="190"/>
      <c r="M42" s="190"/>
      <c r="N42" s="190"/>
      <c r="O42" s="190"/>
      <c r="P42" s="196"/>
      <c r="Q42" s="258"/>
      <c r="R42" s="257"/>
      <c r="S42" s="196"/>
    </row>
    <row r="43" spans="1:19" ht="15.75" thickBot="1">
      <c r="A43" s="65" t="s">
        <v>56</v>
      </c>
      <c r="B43" s="66">
        <v>35</v>
      </c>
      <c r="C43" s="200"/>
      <c r="D43" s="201"/>
      <c r="E43" s="201"/>
      <c r="F43" s="201"/>
      <c r="G43" s="201"/>
      <c r="H43" s="201"/>
      <c r="I43" s="201"/>
      <c r="J43" s="201"/>
      <c r="K43" s="201"/>
      <c r="L43" s="201"/>
      <c r="M43" s="201"/>
      <c r="N43" s="201"/>
      <c r="O43" s="201"/>
      <c r="P43" s="202"/>
      <c r="Q43" s="211"/>
      <c r="R43" s="200"/>
      <c r="S43" s="202"/>
    </row>
    <row r="44" spans="1:19" ht="15.75" thickTop="1"/>
    <row r="45" spans="1:19">
      <c r="A45" s="52" t="s">
        <v>57</v>
      </c>
    </row>
    <row r="46" spans="1:19">
      <c r="A46" s="52" t="s">
        <v>58</v>
      </c>
    </row>
  </sheetData>
  <mergeCells count="2">
    <mergeCell ref="C4:H4"/>
    <mergeCell ref="I4:P4"/>
  </mergeCells>
  <phoneticPr fontId="35"/>
  <dataValidations count="1">
    <dataValidation type="list" allowBlank="1" showInputMessage="1" showErrorMessage="1" sqref="N6:P6">
      <formula1>$A$80:$A$82</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Supply!$A$77:$A$80</xm:f>
          </x14:formula1>
          <xm:sqref>M6</xm:sqref>
        </x14:dataValidation>
        <x14:dataValidation type="list" allowBlank="1" showInputMessage="1" showErrorMessage="1">
          <x14:formula1>
            <xm:f>Units!$B$17:$B$22</xm:f>
          </x14:formula1>
          <xm:sqref>S6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43"/>
  <sheetViews>
    <sheetView topLeftCell="A6" zoomScale="90" zoomScaleNormal="90" workbookViewId="0">
      <selection activeCell="G47" sqref="G47"/>
    </sheetView>
  </sheetViews>
  <sheetFormatPr defaultRowHeight="15"/>
  <cols>
    <col min="1" max="1" width="41.5703125" style="15" customWidth="1"/>
    <col min="2" max="2" width="4.42578125" style="15" customWidth="1"/>
    <col min="3" max="16" width="11.7109375" style="15" customWidth="1"/>
    <col min="17" max="17" width="6" style="15" customWidth="1"/>
    <col min="18" max="19" width="11.7109375" style="15" customWidth="1"/>
    <col min="20" max="256" width="9.140625" style="15"/>
    <col min="257" max="257" width="41.5703125" style="15" customWidth="1"/>
    <col min="258" max="258" width="4.42578125" style="15" customWidth="1"/>
    <col min="259" max="259" width="9.140625" style="15"/>
    <col min="260" max="260" width="13.140625" style="15" customWidth="1"/>
    <col min="261" max="261" width="12.5703125" style="15" customWidth="1"/>
    <col min="262" max="262" width="12.7109375" style="15" customWidth="1"/>
    <col min="263" max="272" width="9.140625" style="15"/>
    <col min="273" max="273" width="6" style="15" customWidth="1"/>
    <col min="274" max="274" width="10.140625" style="15" customWidth="1"/>
    <col min="275" max="512" width="9.140625" style="15"/>
    <col min="513" max="513" width="41.5703125" style="15" customWidth="1"/>
    <col min="514" max="514" width="4.42578125" style="15" customWidth="1"/>
    <col min="515" max="515" width="9.140625" style="15"/>
    <col min="516" max="516" width="13.140625" style="15" customWidth="1"/>
    <col min="517" max="517" width="12.5703125" style="15" customWidth="1"/>
    <col min="518" max="518" width="12.7109375" style="15" customWidth="1"/>
    <col min="519" max="528" width="9.140625" style="15"/>
    <col min="529" max="529" width="6" style="15" customWidth="1"/>
    <col min="530" max="530" width="10.140625" style="15" customWidth="1"/>
    <col min="531" max="768" width="9.140625" style="15"/>
    <col min="769" max="769" width="41.5703125" style="15" customWidth="1"/>
    <col min="770" max="770" width="4.42578125" style="15" customWidth="1"/>
    <col min="771" max="771" width="9.140625" style="15"/>
    <col min="772" max="772" width="13.140625" style="15" customWidth="1"/>
    <col min="773" max="773" width="12.5703125" style="15" customWidth="1"/>
    <col min="774" max="774" width="12.7109375" style="15" customWidth="1"/>
    <col min="775" max="784" width="9.140625" style="15"/>
    <col min="785" max="785" width="6" style="15" customWidth="1"/>
    <col min="786" max="786" width="10.140625" style="15" customWidth="1"/>
    <col min="787" max="1024" width="9.140625" style="15"/>
    <col min="1025" max="1025" width="41.5703125" style="15" customWidth="1"/>
    <col min="1026" max="1026" width="4.42578125" style="15" customWidth="1"/>
    <col min="1027" max="1027" width="9.140625" style="15"/>
    <col min="1028" max="1028" width="13.140625" style="15" customWidth="1"/>
    <col min="1029" max="1029" width="12.5703125" style="15" customWidth="1"/>
    <col min="1030" max="1030" width="12.7109375" style="15" customWidth="1"/>
    <col min="1031" max="1040" width="9.140625" style="15"/>
    <col min="1041" max="1041" width="6" style="15" customWidth="1"/>
    <col min="1042" max="1042" width="10.140625" style="15" customWidth="1"/>
    <col min="1043" max="1280" width="9.140625" style="15"/>
    <col min="1281" max="1281" width="41.5703125" style="15" customWidth="1"/>
    <col min="1282" max="1282" width="4.42578125" style="15" customWidth="1"/>
    <col min="1283" max="1283" width="9.140625" style="15"/>
    <col min="1284" max="1284" width="13.140625" style="15" customWidth="1"/>
    <col min="1285" max="1285" width="12.5703125" style="15" customWidth="1"/>
    <col min="1286" max="1286" width="12.7109375" style="15" customWidth="1"/>
    <col min="1287" max="1296" width="9.140625" style="15"/>
    <col min="1297" max="1297" width="6" style="15" customWidth="1"/>
    <col min="1298" max="1298" width="10.140625" style="15" customWidth="1"/>
    <col min="1299" max="1536" width="9.140625" style="15"/>
    <col min="1537" max="1537" width="41.5703125" style="15" customWidth="1"/>
    <col min="1538" max="1538" width="4.42578125" style="15" customWidth="1"/>
    <col min="1539" max="1539" width="9.140625" style="15"/>
    <col min="1540" max="1540" width="13.140625" style="15" customWidth="1"/>
    <col min="1541" max="1541" width="12.5703125" style="15" customWidth="1"/>
    <col min="1542" max="1542" width="12.7109375" style="15" customWidth="1"/>
    <col min="1543" max="1552" width="9.140625" style="15"/>
    <col min="1553" max="1553" width="6" style="15" customWidth="1"/>
    <col min="1554" max="1554" width="10.140625" style="15" customWidth="1"/>
    <col min="1555" max="1792" width="9.140625" style="15"/>
    <col min="1793" max="1793" width="41.5703125" style="15" customWidth="1"/>
    <col min="1794" max="1794" width="4.42578125" style="15" customWidth="1"/>
    <col min="1795" max="1795" width="9.140625" style="15"/>
    <col min="1796" max="1796" width="13.140625" style="15" customWidth="1"/>
    <col min="1797" max="1797" width="12.5703125" style="15" customWidth="1"/>
    <col min="1798" max="1798" width="12.7109375" style="15" customWidth="1"/>
    <col min="1799" max="1808" width="9.140625" style="15"/>
    <col min="1809" max="1809" width="6" style="15" customWidth="1"/>
    <col min="1810" max="1810" width="10.140625" style="15" customWidth="1"/>
    <col min="1811" max="2048" width="9.140625" style="15"/>
    <col min="2049" max="2049" width="41.5703125" style="15" customWidth="1"/>
    <col min="2050" max="2050" width="4.42578125" style="15" customWidth="1"/>
    <col min="2051" max="2051" width="9.140625" style="15"/>
    <col min="2052" max="2052" width="13.140625" style="15" customWidth="1"/>
    <col min="2053" max="2053" width="12.5703125" style="15" customWidth="1"/>
    <col min="2054" max="2054" width="12.7109375" style="15" customWidth="1"/>
    <col min="2055" max="2064" width="9.140625" style="15"/>
    <col min="2065" max="2065" width="6" style="15" customWidth="1"/>
    <col min="2066" max="2066" width="10.140625" style="15" customWidth="1"/>
    <col min="2067" max="2304" width="9.140625" style="15"/>
    <col min="2305" max="2305" width="41.5703125" style="15" customWidth="1"/>
    <col min="2306" max="2306" width="4.42578125" style="15" customWidth="1"/>
    <col min="2307" max="2307" width="9.140625" style="15"/>
    <col min="2308" max="2308" width="13.140625" style="15" customWidth="1"/>
    <col min="2309" max="2309" width="12.5703125" style="15" customWidth="1"/>
    <col min="2310" max="2310" width="12.7109375" style="15" customWidth="1"/>
    <col min="2311" max="2320" width="9.140625" style="15"/>
    <col min="2321" max="2321" width="6" style="15" customWidth="1"/>
    <col min="2322" max="2322" width="10.140625" style="15" customWidth="1"/>
    <col min="2323" max="2560" width="9.140625" style="15"/>
    <col min="2561" max="2561" width="41.5703125" style="15" customWidth="1"/>
    <col min="2562" max="2562" width="4.42578125" style="15" customWidth="1"/>
    <col min="2563" max="2563" width="9.140625" style="15"/>
    <col min="2564" max="2564" width="13.140625" style="15" customWidth="1"/>
    <col min="2565" max="2565" width="12.5703125" style="15" customWidth="1"/>
    <col min="2566" max="2566" width="12.7109375" style="15" customWidth="1"/>
    <col min="2567" max="2576" width="9.140625" style="15"/>
    <col min="2577" max="2577" width="6" style="15" customWidth="1"/>
    <col min="2578" max="2578" width="10.140625" style="15" customWidth="1"/>
    <col min="2579" max="2816" width="9.140625" style="15"/>
    <col min="2817" max="2817" width="41.5703125" style="15" customWidth="1"/>
    <col min="2818" max="2818" width="4.42578125" style="15" customWidth="1"/>
    <col min="2819" max="2819" width="9.140625" style="15"/>
    <col min="2820" max="2820" width="13.140625" style="15" customWidth="1"/>
    <col min="2821" max="2821" width="12.5703125" style="15" customWidth="1"/>
    <col min="2822" max="2822" width="12.7109375" style="15" customWidth="1"/>
    <col min="2823" max="2832" width="9.140625" style="15"/>
    <col min="2833" max="2833" width="6" style="15" customWidth="1"/>
    <col min="2834" max="2834" width="10.140625" style="15" customWidth="1"/>
    <col min="2835" max="3072" width="9.140625" style="15"/>
    <col min="3073" max="3073" width="41.5703125" style="15" customWidth="1"/>
    <col min="3074" max="3074" width="4.42578125" style="15" customWidth="1"/>
    <col min="3075" max="3075" width="9.140625" style="15"/>
    <col min="3076" max="3076" width="13.140625" style="15" customWidth="1"/>
    <col min="3077" max="3077" width="12.5703125" style="15" customWidth="1"/>
    <col min="3078" max="3078" width="12.7109375" style="15" customWidth="1"/>
    <col min="3079" max="3088" width="9.140625" style="15"/>
    <col min="3089" max="3089" width="6" style="15" customWidth="1"/>
    <col min="3090" max="3090" width="10.140625" style="15" customWidth="1"/>
    <col min="3091" max="3328" width="9.140625" style="15"/>
    <col min="3329" max="3329" width="41.5703125" style="15" customWidth="1"/>
    <col min="3330" max="3330" width="4.42578125" style="15" customWidth="1"/>
    <col min="3331" max="3331" width="9.140625" style="15"/>
    <col min="3332" max="3332" width="13.140625" style="15" customWidth="1"/>
    <col min="3333" max="3333" width="12.5703125" style="15" customWidth="1"/>
    <col min="3334" max="3334" width="12.7109375" style="15" customWidth="1"/>
    <col min="3335" max="3344" width="9.140625" style="15"/>
    <col min="3345" max="3345" width="6" style="15" customWidth="1"/>
    <col min="3346" max="3346" width="10.140625" style="15" customWidth="1"/>
    <col min="3347" max="3584" width="9.140625" style="15"/>
    <col min="3585" max="3585" width="41.5703125" style="15" customWidth="1"/>
    <col min="3586" max="3586" width="4.42578125" style="15" customWidth="1"/>
    <col min="3587" max="3587" width="9.140625" style="15"/>
    <col min="3588" max="3588" width="13.140625" style="15" customWidth="1"/>
    <col min="3589" max="3589" width="12.5703125" style="15" customWidth="1"/>
    <col min="3590" max="3590" width="12.7109375" style="15" customWidth="1"/>
    <col min="3591" max="3600" width="9.140625" style="15"/>
    <col min="3601" max="3601" width="6" style="15" customWidth="1"/>
    <col min="3602" max="3602" width="10.140625" style="15" customWidth="1"/>
    <col min="3603" max="3840" width="9.140625" style="15"/>
    <col min="3841" max="3841" width="41.5703125" style="15" customWidth="1"/>
    <col min="3842" max="3842" width="4.42578125" style="15" customWidth="1"/>
    <col min="3843" max="3843" width="9.140625" style="15"/>
    <col min="3844" max="3844" width="13.140625" style="15" customWidth="1"/>
    <col min="3845" max="3845" width="12.5703125" style="15" customWidth="1"/>
    <col min="3846" max="3846" width="12.7109375" style="15" customWidth="1"/>
    <col min="3847" max="3856" width="9.140625" style="15"/>
    <col min="3857" max="3857" width="6" style="15" customWidth="1"/>
    <col min="3858" max="3858" width="10.140625" style="15" customWidth="1"/>
    <col min="3859" max="4096" width="9.140625" style="15"/>
    <col min="4097" max="4097" width="41.5703125" style="15" customWidth="1"/>
    <col min="4098" max="4098" width="4.42578125" style="15" customWidth="1"/>
    <col min="4099" max="4099" width="9.140625" style="15"/>
    <col min="4100" max="4100" width="13.140625" style="15" customWidth="1"/>
    <col min="4101" max="4101" width="12.5703125" style="15" customWidth="1"/>
    <col min="4102" max="4102" width="12.7109375" style="15" customWidth="1"/>
    <col min="4103" max="4112" width="9.140625" style="15"/>
    <col min="4113" max="4113" width="6" style="15" customWidth="1"/>
    <col min="4114" max="4114" width="10.140625" style="15" customWidth="1"/>
    <col min="4115" max="4352" width="9.140625" style="15"/>
    <col min="4353" max="4353" width="41.5703125" style="15" customWidth="1"/>
    <col min="4354" max="4354" width="4.42578125" style="15" customWidth="1"/>
    <col min="4355" max="4355" width="9.140625" style="15"/>
    <col min="4356" max="4356" width="13.140625" style="15" customWidth="1"/>
    <col min="4357" max="4357" width="12.5703125" style="15" customWidth="1"/>
    <col min="4358" max="4358" width="12.7109375" style="15" customWidth="1"/>
    <col min="4359" max="4368" width="9.140625" style="15"/>
    <col min="4369" max="4369" width="6" style="15" customWidth="1"/>
    <col min="4370" max="4370" width="10.140625" style="15" customWidth="1"/>
    <col min="4371" max="4608" width="9.140625" style="15"/>
    <col min="4609" max="4609" width="41.5703125" style="15" customWidth="1"/>
    <col min="4610" max="4610" width="4.42578125" style="15" customWidth="1"/>
    <col min="4611" max="4611" width="9.140625" style="15"/>
    <col min="4612" max="4612" width="13.140625" style="15" customWidth="1"/>
    <col min="4613" max="4613" width="12.5703125" style="15" customWidth="1"/>
    <col min="4614" max="4614" width="12.7109375" style="15" customWidth="1"/>
    <col min="4615" max="4624" width="9.140625" style="15"/>
    <col min="4625" max="4625" width="6" style="15" customWidth="1"/>
    <col min="4626" max="4626" width="10.140625" style="15" customWidth="1"/>
    <col min="4627" max="4864" width="9.140625" style="15"/>
    <col min="4865" max="4865" width="41.5703125" style="15" customWidth="1"/>
    <col min="4866" max="4866" width="4.42578125" style="15" customWidth="1"/>
    <col min="4867" max="4867" width="9.140625" style="15"/>
    <col min="4868" max="4868" width="13.140625" style="15" customWidth="1"/>
    <col min="4869" max="4869" width="12.5703125" style="15" customWidth="1"/>
    <col min="4870" max="4870" width="12.7109375" style="15" customWidth="1"/>
    <col min="4871" max="4880" width="9.140625" style="15"/>
    <col min="4881" max="4881" width="6" style="15" customWidth="1"/>
    <col min="4882" max="4882" width="10.140625" style="15" customWidth="1"/>
    <col min="4883" max="5120" width="9.140625" style="15"/>
    <col min="5121" max="5121" width="41.5703125" style="15" customWidth="1"/>
    <col min="5122" max="5122" width="4.42578125" style="15" customWidth="1"/>
    <col min="5123" max="5123" width="9.140625" style="15"/>
    <col min="5124" max="5124" width="13.140625" style="15" customWidth="1"/>
    <col min="5125" max="5125" width="12.5703125" style="15" customWidth="1"/>
    <col min="5126" max="5126" width="12.7109375" style="15" customWidth="1"/>
    <col min="5127" max="5136" width="9.140625" style="15"/>
    <col min="5137" max="5137" width="6" style="15" customWidth="1"/>
    <col min="5138" max="5138" width="10.140625" style="15" customWidth="1"/>
    <col min="5139" max="5376" width="9.140625" style="15"/>
    <col min="5377" max="5377" width="41.5703125" style="15" customWidth="1"/>
    <col min="5378" max="5378" width="4.42578125" style="15" customWidth="1"/>
    <col min="5379" max="5379" width="9.140625" style="15"/>
    <col min="5380" max="5380" width="13.140625" style="15" customWidth="1"/>
    <col min="5381" max="5381" width="12.5703125" style="15" customWidth="1"/>
    <col min="5382" max="5382" width="12.7109375" style="15" customWidth="1"/>
    <col min="5383" max="5392" width="9.140625" style="15"/>
    <col min="5393" max="5393" width="6" style="15" customWidth="1"/>
    <col min="5394" max="5394" width="10.140625" style="15" customWidth="1"/>
    <col min="5395" max="5632" width="9.140625" style="15"/>
    <col min="5633" max="5633" width="41.5703125" style="15" customWidth="1"/>
    <col min="5634" max="5634" width="4.42578125" style="15" customWidth="1"/>
    <col min="5635" max="5635" width="9.140625" style="15"/>
    <col min="5636" max="5636" width="13.140625" style="15" customWidth="1"/>
    <col min="5637" max="5637" width="12.5703125" style="15" customWidth="1"/>
    <col min="5638" max="5638" width="12.7109375" style="15" customWidth="1"/>
    <col min="5639" max="5648" width="9.140625" style="15"/>
    <col min="5649" max="5649" width="6" style="15" customWidth="1"/>
    <col min="5650" max="5650" width="10.140625" style="15" customWidth="1"/>
    <col min="5651" max="5888" width="9.140625" style="15"/>
    <col min="5889" max="5889" width="41.5703125" style="15" customWidth="1"/>
    <col min="5890" max="5890" width="4.42578125" style="15" customWidth="1"/>
    <col min="5891" max="5891" width="9.140625" style="15"/>
    <col min="5892" max="5892" width="13.140625" style="15" customWidth="1"/>
    <col min="5893" max="5893" width="12.5703125" style="15" customWidth="1"/>
    <col min="5894" max="5894" width="12.7109375" style="15" customWidth="1"/>
    <col min="5895" max="5904" width="9.140625" style="15"/>
    <col min="5905" max="5905" width="6" style="15" customWidth="1"/>
    <col min="5906" max="5906" width="10.140625" style="15" customWidth="1"/>
    <col min="5907" max="6144" width="9.140625" style="15"/>
    <col min="6145" max="6145" width="41.5703125" style="15" customWidth="1"/>
    <col min="6146" max="6146" width="4.42578125" style="15" customWidth="1"/>
    <col min="6147" max="6147" width="9.140625" style="15"/>
    <col min="6148" max="6148" width="13.140625" style="15" customWidth="1"/>
    <col min="6149" max="6149" width="12.5703125" style="15" customWidth="1"/>
    <col min="6150" max="6150" width="12.7109375" style="15" customWidth="1"/>
    <col min="6151" max="6160" width="9.140625" style="15"/>
    <col min="6161" max="6161" width="6" style="15" customWidth="1"/>
    <col min="6162" max="6162" width="10.140625" style="15" customWidth="1"/>
    <col min="6163" max="6400" width="9.140625" style="15"/>
    <col min="6401" max="6401" width="41.5703125" style="15" customWidth="1"/>
    <col min="6402" max="6402" width="4.42578125" style="15" customWidth="1"/>
    <col min="6403" max="6403" width="9.140625" style="15"/>
    <col min="6404" max="6404" width="13.140625" style="15" customWidth="1"/>
    <col min="6405" max="6405" width="12.5703125" style="15" customWidth="1"/>
    <col min="6406" max="6406" width="12.7109375" style="15" customWidth="1"/>
    <col min="6407" max="6416" width="9.140625" style="15"/>
    <col min="6417" max="6417" width="6" style="15" customWidth="1"/>
    <col min="6418" max="6418" width="10.140625" style="15" customWidth="1"/>
    <col min="6419" max="6656" width="9.140625" style="15"/>
    <col min="6657" max="6657" width="41.5703125" style="15" customWidth="1"/>
    <col min="6658" max="6658" width="4.42578125" style="15" customWidth="1"/>
    <col min="6659" max="6659" width="9.140625" style="15"/>
    <col min="6660" max="6660" width="13.140625" style="15" customWidth="1"/>
    <col min="6661" max="6661" width="12.5703125" style="15" customWidth="1"/>
    <col min="6662" max="6662" width="12.7109375" style="15" customWidth="1"/>
    <col min="6663" max="6672" width="9.140625" style="15"/>
    <col min="6673" max="6673" width="6" style="15" customWidth="1"/>
    <col min="6674" max="6674" width="10.140625" style="15" customWidth="1"/>
    <col min="6675" max="6912" width="9.140625" style="15"/>
    <col min="6913" max="6913" width="41.5703125" style="15" customWidth="1"/>
    <col min="6914" max="6914" width="4.42578125" style="15" customWidth="1"/>
    <col min="6915" max="6915" width="9.140625" style="15"/>
    <col min="6916" max="6916" width="13.140625" style="15" customWidth="1"/>
    <col min="6917" max="6917" width="12.5703125" style="15" customWidth="1"/>
    <col min="6918" max="6918" width="12.7109375" style="15" customWidth="1"/>
    <col min="6919" max="6928" width="9.140625" style="15"/>
    <col min="6929" max="6929" width="6" style="15" customWidth="1"/>
    <col min="6930" max="6930" width="10.140625" style="15" customWidth="1"/>
    <col min="6931" max="7168" width="9.140625" style="15"/>
    <col min="7169" max="7169" width="41.5703125" style="15" customWidth="1"/>
    <col min="7170" max="7170" width="4.42578125" style="15" customWidth="1"/>
    <col min="7171" max="7171" width="9.140625" style="15"/>
    <col min="7172" max="7172" width="13.140625" style="15" customWidth="1"/>
    <col min="7173" max="7173" width="12.5703125" style="15" customWidth="1"/>
    <col min="7174" max="7174" width="12.7109375" style="15" customWidth="1"/>
    <col min="7175" max="7184" width="9.140625" style="15"/>
    <col min="7185" max="7185" width="6" style="15" customWidth="1"/>
    <col min="7186" max="7186" width="10.140625" style="15" customWidth="1"/>
    <col min="7187" max="7424" width="9.140625" style="15"/>
    <col min="7425" max="7425" width="41.5703125" style="15" customWidth="1"/>
    <col min="7426" max="7426" width="4.42578125" style="15" customWidth="1"/>
    <col min="7427" max="7427" width="9.140625" style="15"/>
    <col min="7428" max="7428" width="13.140625" style="15" customWidth="1"/>
    <col min="7429" max="7429" width="12.5703125" style="15" customWidth="1"/>
    <col min="7430" max="7430" width="12.7109375" style="15" customWidth="1"/>
    <col min="7431" max="7440" width="9.140625" style="15"/>
    <col min="7441" max="7441" width="6" style="15" customWidth="1"/>
    <col min="7442" max="7442" width="10.140625" style="15" customWidth="1"/>
    <col min="7443" max="7680" width="9.140625" style="15"/>
    <col min="7681" max="7681" width="41.5703125" style="15" customWidth="1"/>
    <col min="7682" max="7682" width="4.42578125" style="15" customWidth="1"/>
    <col min="7683" max="7683" width="9.140625" style="15"/>
    <col min="7684" max="7684" width="13.140625" style="15" customWidth="1"/>
    <col min="7685" max="7685" width="12.5703125" style="15" customWidth="1"/>
    <col min="7686" max="7686" width="12.7109375" style="15" customWidth="1"/>
    <col min="7687" max="7696" width="9.140625" style="15"/>
    <col min="7697" max="7697" width="6" style="15" customWidth="1"/>
    <col min="7698" max="7698" width="10.140625" style="15" customWidth="1"/>
    <col min="7699" max="7936" width="9.140625" style="15"/>
    <col min="7937" max="7937" width="41.5703125" style="15" customWidth="1"/>
    <col min="7938" max="7938" width="4.42578125" style="15" customWidth="1"/>
    <col min="7939" max="7939" width="9.140625" style="15"/>
    <col min="7940" max="7940" width="13.140625" style="15" customWidth="1"/>
    <col min="7941" max="7941" width="12.5703125" style="15" customWidth="1"/>
    <col min="7942" max="7942" width="12.7109375" style="15" customWidth="1"/>
    <col min="7943" max="7952" width="9.140625" style="15"/>
    <col min="7953" max="7953" width="6" style="15" customWidth="1"/>
    <col min="7954" max="7954" width="10.140625" style="15" customWidth="1"/>
    <col min="7955" max="8192" width="9.140625" style="15"/>
    <col min="8193" max="8193" width="41.5703125" style="15" customWidth="1"/>
    <col min="8194" max="8194" width="4.42578125" style="15" customWidth="1"/>
    <col min="8195" max="8195" width="9.140625" style="15"/>
    <col min="8196" max="8196" width="13.140625" style="15" customWidth="1"/>
    <col min="8197" max="8197" width="12.5703125" style="15" customWidth="1"/>
    <col min="8198" max="8198" width="12.7109375" style="15" customWidth="1"/>
    <col min="8199" max="8208" width="9.140625" style="15"/>
    <col min="8209" max="8209" width="6" style="15" customWidth="1"/>
    <col min="8210" max="8210" width="10.140625" style="15" customWidth="1"/>
    <col min="8211" max="8448" width="9.140625" style="15"/>
    <col min="8449" max="8449" width="41.5703125" style="15" customWidth="1"/>
    <col min="8450" max="8450" width="4.42578125" style="15" customWidth="1"/>
    <col min="8451" max="8451" width="9.140625" style="15"/>
    <col min="8452" max="8452" width="13.140625" style="15" customWidth="1"/>
    <col min="8453" max="8453" width="12.5703125" style="15" customWidth="1"/>
    <col min="8454" max="8454" width="12.7109375" style="15" customWidth="1"/>
    <col min="8455" max="8464" width="9.140625" style="15"/>
    <col min="8465" max="8465" width="6" style="15" customWidth="1"/>
    <col min="8466" max="8466" width="10.140625" style="15" customWidth="1"/>
    <col min="8467" max="8704" width="9.140625" style="15"/>
    <col min="8705" max="8705" width="41.5703125" style="15" customWidth="1"/>
    <col min="8706" max="8706" width="4.42578125" style="15" customWidth="1"/>
    <col min="8707" max="8707" width="9.140625" style="15"/>
    <col min="8708" max="8708" width="13.140625" style="15" customWidth="1"/>
    <col min="8709" max="8709" width="12.5703125" style="15" customWidth="1"/>
    <col min="8710" max="8710" width="12.7109375" style="15" customWidth="1"/>
    <col min="8711" max="8720" width="9.140625" style="15"/>
    <col min="8721" max="8721" width="6" style="15" customWidth="1"/>
    <col min="8722" max="8722" width="10.140625" style="15" customWidth="1"/>
    <col min="8723" max="8960" width="9.140625" style="15"/>
    <col min="8961" max="8961" width="41.5703125" style="15" customWidth="1"/>
    <col min="8962" max="8962" width="4.42578125" style="15" customWidth="1"/>
    <col min="8963" max="8963" width="9.140625" style="15"/>
    <col min="8964" max="8964" width="13.140625" style="15" customWidth="1"/>
    <col min="8965" max="8965" width="12.5703125" style="15" customWidth="1"/>
    <col min="8966" max="8966" width="12.7109375" style="15" customWidth="1"/>
    <col min="8967" max="8976" width="9.140625" style="15"/>
    <col min="8977" max="8977" width="6" style="15" customWidth="1"/>
    <col min="8978" max="8978" width="10.140625" style="15" customWidth="1"/>
    <col min="8979" max="9216" width="9.140625" style="15"/>
    <col min="9217" max="9217" width="41.5703125" style="15" customWidth="1"/>
    <col min="9218" max="9218" width="4.42578125" style="15" customWidth="1"/>
    <col min="9219" max="9219" width="9.140625" style="15"/>
    <col min="9220" max="9220" width="13.140625" style="15" customWidth="1"/>
    <col min="9221" max="9221" width="12.5703125" style="15" customWidth="1"/>
    <col min="9222" max="9222" width="12.7109375" style="15" customWidth="1"/>
    <col min="9223" max="9232" width="9.140625" style="15"/>
    <col min="9233" max="9233" width="6" style="15" customWidth="1"/>
    <col min="9234" max="9234" width="10.140625" style="15" customWidth="1"/>
    <col min="9235" max="9472" width="9.140625" style="15"/>
    <col min="9473" max="9473" width="41.5703125" style="15" customWidth="1"/>
    <col min="9474" max="9474" width="4.42578125" style="15" customWidth="1"/>
    <col min="9475" max="9475" width="9.140625" style="15"/>
    <col min="9476" max="9476" width="13.140625" style="15" customWidth="1"/>
    <col min="9477" max="9477" width="12.5703125" style="15" customWidth="1"/>
    <col min="9478" max="9478" width="12.7109375" style="15" customWidth="1"/>
    <col min="9479" max="9488" width="9.140625" style="15"/>
    <col min="9489" max="9489" width="6" style="15" customWidth="1"/>
    <col min="9490" max="9490" width="10.140625" style="15" customWidth="1"/>
    <col min="9491" max="9728" width="9.140625" style="15"/>
    <col min="9729" max="9729" width="41.5703125" style="15" customWidth="1"/>
    <col min="9730" max="9730" width="4.42578125" style="15" customWidth="1"/>
    <col min="9731" max="9731" width="9.140625" style="15"/>
    <col min="9732" max="9732" width="13.140625" style="15" customWidth="1"/>
    <col min="9733" max="9733" width="12.5703125" style="15" customWidth="1"/>
    <col min="9734" max="9734" width="12.7109375" style="15" customWidth="1"/>
    <col min="9735" max="9744" width="9.140625" style="15"/>
    <col min="9745" max="9745" width="6" style="15" customWidth="1"/>
    <col min="9746" max="9746" width="10.140625" style="15" customWidth="1"/>
    <col min="9747" max="9984" width="9.140625" style="15"/>
    <col min="9985" max="9985" width="41.5703125" style="15" customWidth="1"/>
    <col min="9986" max="9986" width="4.42578125" style="15" customWidth="1"/>
    <col min="9987" max="9987" width="9.140625" style="15"/>
    <col min="9988" max="9988" width="13.140625" style="15" customWidth="1"/>
    <col min="9989" max="9989" width="12.5703125" style="15" customWidth="1"/>
    <col min="9990" max="9990" width="12.7109375" style="15" customWidth="1"/>
    <col min="9991" max="10000" width="9.140625" style="15"/>
    <col min="10001" max="10001" width="6" style="15" customWidth="1"/>
    <col min="10002" max="10002" width="10.140625" style="15" customWidth="1"/>
    <col min="10003" max="10240" width="9.140625" style="15"/>
    <col min="10241" max="10241" width="41.5703125" style="15" customWidth="1"/>
    <col min="10242" max="10242" width="4.42578125" style="15" customWidth="1"/>
    <col min="10243" max="10243" width="9.140625" style="15"/>
    <col min="10244" max="10244" width="13.140625" style="15" customWidth="1"/>
    <col min="10245" max="10245" width="12.5703125" style="15" customWidth="1"/>
    <col min="10246" max="10246" width="12.7109375" style="15" customWidth="1"/>
    <col min="10247" max="10256" width="9.140625" style="15"/>
    <col min="10257" max="10257" width="6" style="15" customWidth="1"/>
    <col min="10258" max="10258" width="10.140625" style="15" customWidth="1"/>
    <col min="10259" max="10496" width="9.140625" style="15"/>
    <col min="10497" max="10497" width="41.5703125" style="15" customWidth="1"/>
    <col min="10498" max="10498" width="4.42578125" style="15" customWidth="1"/>
    <col min="10499" max="10499" width="9.140625" style="15"/>
    <col min="10500" max="10500" width="13.140625" style="15" customWidth="1"/>
    <col min="10501" max="10501" width="12.5703125" style="15" customWidth="1"/>
    <col min="10502" max="10502" width="12.7109375" style="15" customWidth="1"/>
    <col min="10503" max="10512" width="9.140625" style="15"/>
    <col min="10513" max="10513" width="6" style="15" customWidth="1"/>
    <col min="10514" max="10514" width="10.140625" style="15" customWidth="1"/>
    <col min="10515" max="10752" width="9.140625" style="15"/>
    <col min="10753" max="10753" width="41.5703125" style="15" customWidth="1"/>
    <col min="10754" max="10754" width="4.42578125" style="15" customWidth="1"/>
    <col min="10755" max="10755" width="9.140625" style="15"/>
    <col min="10756" max="10756" width="13.140625" style="15" customWidth="1"/>
    <col min="10757" max="10757" width="12.5703125" style="15" customWidth="1"/>
    <col min="10758" max="10758" width="12.7109375" style="15" customWidth="1"/>
    <col min="10759" max="10768" width="9.140625" style="15"/>
    <col min="10769" max="10769" width="6" style="15" customWidth="1"/>
    <col min="10770" max="10770" width="10.140625" style="15" customWidth="1"/>
    <col min="10771" max="11008" width="9.140625" style="15"/>
    <col min="11009" max="11009" width="41.5703125" style="15" customWidth="1"/>
    <col min="11010" max="11010" width="4.42578125" style="15" customWidth="1"/>
    <col min="11011" max="11011" width="9.140625" style="15"/>
    <col min="11012" max="11012" width="13.140625" style="15" customWidth="1"/>
    <col min="11013" max="11013" width="12.5703125" style="15" customWidth="1"/>
    <col min="11014" max="11014" width="12.7109375" style="15" customWidth="1"/>
    <col min="11015" max="11024" width="9.140625" style="15"/>
    <col min="11025" max="11025" width="6" style="15" customWidth="1"/>
    <col min="11026" max="11026" width="10.140625" style="15" customWidth="1"/>
    <col min="11027" max="11264" width="9.140625" style="15"/>
    <col min="11265" max="11265" width="41.5703125" style="15" customWidth="1"/>
    <col min="11266" max="11266" width="4.42578125" style="15" customWidth="1"/>
    <col min="11267" max="11267" width="9.140625" style="15"/>
    <col min="11268" max="11268" width="13.140625" style="15" customWidth="1"/>
    <col min="11269" max="11269" width="12.5703125" style="15" customWidth="1"/>
    <col min="11270" max="11270" width="12.7109375" style="15" customWidth="1"/>
    <col min="11271" max="11280" width="9.140625" style="15"/>
    <col min="11281" max="11281" width="6" style="15" customWidth="1"/>
    <col min="11282" max="11282" width="10.140625" style="15" customWidth="1"/>
    <col min="11283" max="11520" width="9.140625" style="15"/>
    <col min="11521" max="11521" width="41.5703125" style="15" customWidth="1"/>
    <col min="11522" max="11522" width="4.42578125" style="15" customWidth="1"/>
    <col min="11523" max="11523" width="9.140625" style="15"/>
    <col min="11524" max="11524" width="13.140625" style="15" customWidth="1"/>
    <col min="11525" max="11525" width="12.5703125" style="15" customWidth="1"/>
    <col min="11526" max="11526" width="12.7109375" style="15" customWidth="1"/>
    <col min="11527" max="11536" width="9.140625" style="15"/>
    <col min="11537" max="11537" width="6" style="15" customWidth="1"/>
    <col min="11538" max="11538" width="10.140625" style="15" customWidth="1"/>
    <col min="11539" max="11776" width="9.140625" style="15"/>
    <col min="11777" max="11777" width="41.5703125" style="15" customWidth="1"/>
    <col min="11778" max="11778" width="4.42578125" style="15" customWidth="1"/>
    <col min="11779" max="11779" width="9.140625" style="15"/>
    <col min="11780" max="11780" width="13.140625" style="15" customWidth="1"/>
    <col min="11781" max="11781" width="12.5703125" style="15" customWidth="1"/>
    <col min="11782" max="11782" width="12.7109375" style="15" customWidth="1"/>
    <col min="11783" max="11792" width="9.140625" style="15"/>
    <col min="11793" max="11793" width="6" style="15" customWidth="1"/>
    <col min="11794" max="11794" width="10.140625" style="15" customWidth="1"/>
    <col min="11795" max="12032" width="9.140625" style="15"/>
    <col min="12033" max="12033" width="41.5703125" style="15" customWidth="1"/>
    <col min="12034" max="12034" width="4.42578125" style="15" customWidth="1"/>
    <col min="12035" max="12035" width="9.140625" style="15"/>
    <col min="12036" max="12036" width="13.140625" style="15" customWidth="1"/>
    <col min="12037" max="12037" width="12.5703125" style="15" customWidth="1"/>
    <col min="12038" max="12038" width="12.7109375" style="15" customWidth="1"/>
    <col min="12039" max="12048" width="9.140625" style="15"/>
    <col min="12049" max="12049" width="6" style="15" customWidth="1"/>
    <col min="12050" max="12050" width="10.140625" style="15" customWidth="1"/>
    <col min="12051" max="12288" width="9.140625" style="15"/>
    <col min="12289" max="12289" width="41.5703125" style="15" customWidth="1"/>
    <col min="12290" max="12290" width="4.42578125" style="15" customWidth="1"/>
    <col min="12291" max="12291" width="9.140625" style="15"/>
    <col min="12292" max="12292" width="13.140625" style="15" customWidth="1"/>
    <col min="12293" max="12293" width="12.5703125" style="15" customWidth="1"/>
    <col min="12294" max="12294" width="12.7109375" style="15" customWidth="1"/>
    <col min="12295" max="12304" width="9.140625" style="15"/>
    <col min="12305" max="12305" width="6" style="15" customWidth="1"/>
    <col min="12306" max="12306" width="10.140625" style="15" customWidth="1"/>
    <col min="12307" max="12544" width="9.140625" style="15"/>
    <col min="12545" max="12545" width="41.5703125" style="15" customWidth="1"/>
    <col min="12546" max="12546" width="4.42578125" style="15" customWidth="1"/>
    <col min="12547" max="12547" width="9.140625" style="15"/>
    <col min="12548" max="12548" width="13.140625" style="15" customWidth="1"/>
    <col min="12549" max="12549" width="12.5703125" style="15" customWidth="1"/>
    <col min="12550" max="12550" width="12.7109375" style="15" customWidth="1"/>
    <col min="12551" max="12560" width="9.140625" style="15"/>
    <col min="12561" max="12561" width="6" style="15" customWidth="1"/>
    <col min="12562" max="12562" width="10.140625" style="15" customWidth="1"/>
    <col min="12563" max="12800" width="9.140625" style="15"/>
    <col min="12801" max="12801" width="41.5703125" style="15" customWidth="1"/>
    <col min="12802" max="12802" width="4.42578125" style="15" customWidth="1"/>
    <col min="12803" max="12803" width="9.140625" style="15"/>
    <col min="12804" max="12804" width="13.140625" style="15" customWidth="1"/>
    <col min="12805" max="12805" width="12.5703125" style="15" customWidth="1"/>
    <col min="12806" max="12806" width="12.7109375" style="15" customWidth="1"/>
    <col min="12807" max="12816" width="9.140625" style="15"/>
    <col min="12817" max="12817" width="6" style="15" customWidth="1"/>
    <col min="12818" max="12818" width="10.140625" style="15" customWidth="1"/>
    <col min="12819" max="13056" width="9.140625" style="15"/>
    <col min="13057" max="13057" width="41.5703125" style="15" customWidth="1"/>
    <col min="13058" max="13058" width="4.42578125" style="15" customWidth="1"/>
    <col min="13059" max="13059" width="9.140625" style="15"/>
    <col min="13060" max="13060" width="13.140625" style="15" customWidth="1"/>
    <col min="13061" max="13061" width="12.5703125" style="15" customWidth="1"/>
    <col min="13062" max="13062" width="12.7109375" style="15" customWidth="1"/>
    <col min="13063" max="13072" width="9.140625" style="15"/>
    <col min="13073" max="13073" width="6" style="15" customWidth="1"/>
    <col min="13074" max="13074" width="10.140625" style="15" customWidth="1"/>
    <col min="13075" max="13312" width="9.140625" style="15"/>
    <col min="13313" max="13313" width="41.5703125" style="15" customWidth="1"/>
    <col min="13314" max="13314" width="4.42578125" style="15" customWidth="1"/>
    <col min="13315" max="13315" width="9.140625" style="15"/>
    <col min="13316" max="13316" width="13.140625" style="15" customWidth="1"/>
    <col min="13317" max="13317" width="12.5703125" style="15" customWidth="1"/>
    <col min="13318" max="13318" width="12.7109375" style="15" customWidth="1"/>
    <col min="13319" max="13328" width="9.140625" style="15"/>
    <col min="13329" max="13329" width="6" style="15" customWidth="1"/>
    <col min="13330" max="13330" width="10.140625" style="15" customWidth="1"/>
    <col min="13331" max="13568" width="9.140625" style="15"/>
    <col min="13569" max="13569" width="41.5703125" style="15" customWidth="1"/>
    <col min="13570" max="13570" width="4.42578125" style="15" customWidth="1"/>
    <col min="13571" max="13571" width="9.140625" style="15"/>
    <col min="13572" max="13572" width="13.140625" style="15" customWidth="1"/>
    <col min="13573" max="13573" width="12.5703125" style="15" customWidth="1"/>
    <col min="13574" max="13574" width="12.7109375" style="15" customWidth="1"/>
    <col min="13575" max="13584" width="9.140625" style="15"/>
    <col min="13585" max="13585" width="6" style="15" customWidth="1"/>
    <col min="13586" max="13586" width="10.140625" style="15" customWidth="1"/>
    <col min="13587" max="13824" width="9.140625" style="15"/>
    <col min="13825" max="13825" width="41.5703125" style="15" customWidth="1"/>
    <col min="13826" max="13826" width="4.42578125" style="15" customWidth="1"/>
    <col min="13827" max="13827" width="9.140625" style="15"/>
    <col min="13828" max="13828" width="13.140625" style="15" customWidth="1"/>
    <col min="13829" max="13829" width="12.5703125" style="15" customWidth="1"/>
    <col min="13830" max="13830" width="12.7109375" style="15" customWidth="1"/>
    <col min="13831" max="13840" width="9.140625" style="15"/>
    <col min="13841" max="13841" width="6" style="15" customWidth="1"/>
    <col min="13842" max="13842" width="10.140625" style="15" customWidth="1"/>
    <col min="13843" max="14080" width="9.140625" style="15"/>
    <col min="14081" max="14081" width="41.5703125" style="15" customWidth="1"/>
    <col min="14082" max="14082" width="4.42578125" style="15" customWidth="1"/>
    <col min="14083" max="14083" width="9.140625" style="15"/>
    <col min="14084" max="14084" width="13.140625" style="15" customWidth="1"/>
    <col min="14085" max="14085" width="12.5703125" style="15" customWidth="1"/>
    <col min="14086" max="14086" width="12.7109375" style="15" customWidth="1"/>
    <col min="14087" max="14096" width="9.140625" style="15"/>
    <col min="14097" max="14097" width="6" style="15" customWidth="1"/>
    <col min="14098" max="14098" width="10.140625" style="15" customWidth="1"/>
    <col min="14099" max="14336" width="9.140625" style="15"/>
    <col min="14337" max="14337" width="41.5703125" style="15" customWidth="1"/>
    <col min="14338" max="14338" width="4.42578125" style="15" customWidth="1"/>
    <col min="14339" max="14339" width="9.140625" style="15"/>
    <col min="14340" max="14340" width="13.140625" style="15" customWidth="1"/>
    <col min="14341" max="14341" width="12.5703125" style="15" customWidth="1"/>
    <col min="14342" max="14342" width="12.7109375" style="15" customWidth="1"/>
    <col min="14343" max="14352" width="9.140625" style="15"/>
    <col min="14353" max="14353" width="6" style="15" customWidth="1"/>
    <col min="14354" max="14354" width="10.140625" style="15" customWidth="1"/>
    <col min="14355" max="14592" width="9.140625" style="15"/>
    <col min="14593" max="14593" width="41.5703125" style="15" customWidth="1"/>
    <col min="14594" max="14594" width="4.42578125" style="15" customWidth="1"/>
    <col min="14595" max="14595" width="9.140625" style="15"/>
    <col min="14596" max="14596" width="13.140625" style="15" customWidth="1"/>
    <col min="14597" max="14597" width="12.5703125" style="15" customWidth="1"/>
    <col min="14598" max="14598" width="12.7109375" style="15" customWidth="1"/>
    <col min="14599" max="14608" width="9.140625" style="15"/>
    <col min="14609" max="14609" width="6" style="15" customWidth="1"/>
    <col min="14610" max="14610" width="10.140625" style="15" customWidth="1"/>
    <col min="14611" max="14848" width="9.140625" style="15"/>
    <col min="14849" max="14849" width="41.5703125" style="15" customWidth="1"/>
    <col min="14850" max="14850" width="4.42578125" style="15" customWidth="1"/>
    <col min="14851" max="14851" width="9.140625" style="15"/>
    <col min="14852" max="14852" width="13.140625" style="15" customWidth="1"/>
    <col min="14853" max="14853" width="12.5703125" style="15" customWidth="1"/>
    <col min="14854" max="14854" width="12.7109375" style="15" customWidth="1"/>
    <col min="14855" max="14864" width="9.140625" style="15"/>
    <col min="14865" max="14865" width="6" style="15" customWidth="1"/>
    <col min="14866" max="14866" width="10.140625" style="15" customWidth="1"/>
    <col min="14867" max="15104" width="9.140625" style="15"/>
    <col min="15105" max="15105" width="41.5703125" style="15" customWidth="1"/>
    <col min="15106" max="15106" width="4.42578125" style="15" customWidth="1"/>
    <col min="15107" max="15107" width="9.140625" style="15"/>
    <col min="15108" max="15108" width="13.140625" style="15" customWidth="1"/>
    <col min="15109" max="15109" width="12.5703125" style="15" customWidth="1"/>
    <col min="15110" max="15110" width="12.7109375" style="15" customWidth="1"/>
    <col min="15111" max="15120" width="9.140625" style="15"/>
    <col min="15121" max="15121" width="6" style="15" customWidth="1"/>
    <col min="15122" max="15122" width="10.140625" style="15" customWidth="1"/>
    <col min="15123" max="15360" width="9.140625" style="15"/>
    <col min="15361" max="15361" width="41.5703125" style="15" customWidth="1"/>
    <col min="15362" max="15362" width="4.42578125" style="15" customWidth="1"/>
    <col min="15363" max="15363" width="9.140625" style="15"/>
    <col min="15364" max="15364" width="13.140625" style="15" customWidth="1"/>
    <col min="15365" max="15365" width="12.5703125" style="15" customWidth="1"/>
    <col min="15366" max="15366" width="12.7109375" style="15" customWidth="1"/>
    <col min="15367" max="15376" width="9.140625" style="15"/>
    <col min="15377" max="15377" width="6" style="15" customWidth="1"/>
    <col min="15378" max="15378" width="10.140625" style="15" customWidth="1"/>
    <col min="15379" max="15616" width="9.140625" style="15"/>
    <col min="15617" max="15617" width="41.5703125" style="15" customWidth="1"/>
    <col min="15618" max="15618" width="4.42578125" style="15" customWidth="1"/>
    <col min="15619" max="15619" width="9.140625" style="15"/>
    <col min="15620" max="15620" width="13.140625" style="15" customWidth="1"/>
    <col min="15621" max="15621" width="12.5703125" style="15" customWidth="1"/>
    <col min="15622" max="15622" width="12.7109375" style="15" customWidth="1"/>
    <col min="15623" max="15632" width="9.140625" style="15"/>
    <col min="15633" max="15633" width="6" style="15" customWidth="1"/>
    <col min="15634" max="15634" width="10.140625" style="15" customWidth="1"/>
    <col min="15635" max="15872" width="9.140625" style="15"/>
    <col min="15873" max="15873" width="41.5703125" style="15" customWidth="1"/>
    <col min="15874" max="15874" width="4.42578125" style="15" customWidth="1"/>
    <col min="15875" max="15875" width="9.140625" style="15"/>
    <col min="15876" max="15876" width="13.140625" style="15" customWidth="1"/>
    <col min="15877" max="15877" width="12.5703125" style="15" customWidth="1"/>
    <col min="15878" max="15878" width="12.7109375" style="15" customWidth="1"/>
    <col min="15879" max="15888" width="9.140625" style="15"/>
    <col min="15889" max="15889" width="6" style="15" customWidth="1"/>
    <col min="15890" max="15890" width="10.140625" style="15" customWidth="1"/>
    <col min="15891" max="16128" width="9.140625" style="15"/>
    <col min="16129" max="16129" width="41.5703125" style="15" customWidth="1"/>
    <col min="16130" max="16130" width="4.42578125" style="15" customWidth="1"/>
    <col min="16131" max="16131" width="9.140625" style="15"/>
    <col min="16132" max="16132" width="13.140625" style="15" customWidth="1"/>
    <col min="16133" max="16133" width="12.5703125" style="15" customWidth="1"/>
    <col min="16134" max="16134" width="12.7109375" style="15" customWidth="1"/>
    <col min="16135" max="16144" width="9.140625" style="15"/>
    <col min="16145" max="16145" width="6" style="15" customWidth="1"/>
    <col min="16146" max="16146" width="10.140625" style="15" customWidth="1"/>
    <col min="16147" max="16384" width="9.140625" style="15"/>
  </cols>
  <sheetData>
    <row r="1" spans="1:19" ht="25.5">
      <c r="A1" s="12" t="s">
        <v>127</v>
      </c>
      <c r="B1" s="12"/>
      <c r="C1" s="12"/>
      <c r="D1" s="12"/>
      <c r="E1" s="12"/>
      <c r="F1" s="12"/>
      <c r="G1" s="12"/>
      <c r="H1" s="12"/>
      <c r="I1" s="12"/>
      <c r="J1" s="12"/>
      <c r="K1" s="12"/>
      <c r="L1" s="12"/>
      <c r="M1" s="12"/>
      <c r="N1" s="12"/>
      <c r="O1" s="12"/>
      <c r="P1" s="12"/>
      <c r="Q1" s="12"/>
      <c r="R1" s="12"/>
      <c r="S1" s="14" t="s">
        <v>59</v>
      </c>
    </row>
    <row r="2" spans="1:19" ht="25.5">
      <c r="A2" s="12" t="s">
        <v>136</v>
      </c>
      <c r="B2" s="12"/>
      <c r="C2" s="12"/>
      <c r="D2" s="12"/>
      <c r="E2" s="12"/>
      <c r="F2" s="12"/>
      <c r="G2" s="12"/>
      <c r="H2" s="12"/>
      <c r="I2" s="12"/>
      <c r="J2" s="12"/>
      <c r="K2" s="12"/>
      <c r="L2" s="12"/>
      <c r="M2" s="12"/>
      <c r="N2" s="12"/>
      <c r="O2" s="12"/>
      <c r="P2" s="12"/>
      <c r="Q2" s="12"/>
      <c r="R2" s="12"/>
      <c r="S2" s="12"/>
    </row>
    <row r="3" spans="1:19" ht="26.25" thickBot="1">
      <c r="F3" s="16"/>
    </row>
    <row r="4" spans="1:19" ht="15.75" thickTop="1">
      <c r="A4" s="17"/>
      <c r="B4" s="17"/>
      <c r="C4" s="320" t="s">
        <v>123</v>
      </c>
      <c r="D4" s="321"/>
      <c r="E4" s="321"/>
      <c r="F4" s="321"/>
      <c r="G4" s="321"/>
      <c r="H4" s="322"/>
      <c r="I4" s="323" t="s">
        <v>124</v>
      </c>
      <c r="J4" s="321"/>
      <c r="K4" s="321"/>
      <c r="L4" s="321"/>
      <c r="M4" s="321"/>
      <c r="N4" s="321"/>
      <c r="O4" s="321"/>
      <c r="P4" s="324"/>
      <c r="Q4" s="53"/>
      <c r="R4" s="54"/>
      <c r="S4" s="55"/>
    </row>
    <row r="5" spans="1:19" s="69" customFormat="1" ht="42.75">
      <c r="A5" s="125"/>
      <c r="B5" s="125"/>
      <c r="C5" s="119" t="s">
        <v>116</v>
      </c>
      <c r="D5" s="120" t="s">
        <v>86</v>
      </c>
      <c r="E5" s="120" t="s">
        <v>87</v>
      </c>
      <c r="F5" s="120" t="s">
        <v>38</v>
      </c>
      <c r="G5" s="120" t="s">
        <v>88</v>
      </c>
      <c r="H5" s="120" t="s">
        <v>89</v>
      </c>
      <c r="I5" s="120" t="s">
        <v>117</v>
      </c>
      <c r="J5" s="120" t="s">
        <v>118</v>
      </c>
      <c r="K5" s="121" t="s">
        <v>119</v>
      </c>
      <c r="L5" s="121" t="s">
        <v>90</v>
      </c>
      <c r="M5" s="120" t="s">
        <v>120</v>
      </c>
      <c r="N5" s="120" t="s">
        <v>121</v>
      </c>
      <c r="O5" s="120" t="s">
        <v>122</v>
      </c>
      <c r="P5" s="122" t="s">
        <v>273</v>
      </c>
      <c r="Q5" s="126"/>
      <c r="R5" s="18" t="s">
        <v>146</v>
      </c>
      <c r="S5" s="124" t="s">
        <v>147</v>
      </c>
    </row>
    <row r="6" spans="1:19" s="183" customFormat="1" ht="30">
      <c r="A6" s="181"/>
      <c r="B6" s="181"/>
      <c r="C6" s="172" t="str">
        <f>Transformation!C6</f>
        <v>1000 metric tons</v>
      </c>
      <c r="D6" s="173" t="str">
        <f>Transformation!D6</f>
        <v>1000 metric tons</v>
      </c>
      <c r="E6" s="173" t="str">
        <f>Transformation!E6</f>
        <v>1000 metric tons</v>
      </c>
      <c r="F6" s="173" t="str">
        <f>Transformation!F6</f>
        <v>1000 metric tons</v>
      </c>
      <c r="G6" s="173" t="str">
        <f>Transformation!G6</f>
        <v>1000 metric tons</v>
      </c>
      <c r="H6" s="173" t="str">
        <f>Transformation!H6</f>
        <v>1000 metric tons</v>
      </c>
      <c r="I6" s="173" t="str">
        <f>Transformation!I6</f>
        <v>1000 metric tons</v>
      </c>
      <c r="J6" s="173" t="str">
        <f>Transformation!J6</f>
        <v>1000 metric tons</v>
      </c>
      <c r="K6" s="173" t="str">
        <f>Transformation!K6</f>
        <v>1000 metric tons</v>
      </c>
      <c r="L6" s="173" t="str">
        <f>Transformation!L6</f>
        <v>1000 metric tons</v>
      </c>
      <c r="M6" s="173" t="str">
        <f>Transformation!M6</f>
        <v>select unit</v>
      </c>
      <c r="N6" s="173" t="str">
        <f>Transformation!N6</f>
        <v>select unit</v>
      </c>
      <c r="O6" s="173" t="str">
        <f>Transformation!O6</f>
        <v>select unit</v>
      </c>
      <c r="P6" s="174" t="str">
        <f>Transformation!P6</f>
        <v>select unit</v>
      </c>
      <c r="Q6" s="184"/>
      <c r="R6" s="172" t="str">
        <f>Transformation!R6</f>
        <v>1000 metric tons</v>
      </c>
      <c r="S6" s="174" t="str">
        <f>Transformation!S6</f>
        <v>select unit</v>
      </c>
    </row>
    <row r="7" spans="1:19" ht="15.75" thickBot="1">
      <c r="A7" s="17"/>
      <c r="B7" s="17"/>
      <c r="C7" s="20" t="s">
        <v>6</v>
      </c>
      <c r="D7" s="21" t="s">
        <v>7</v>
      </c>
      <c r="E7" s="21" t="s">
        <v>8</v>
      </c>
      <c r="F7" s="21" t="s">
        <v>9</v>
      </c>
      <c r="G7" s="21" t="s">
        <v>10</v>
      </c>
      <c r="H7" s="21" t="s">
        <v>11</v>
      </c>
      <c r="I7" s="21" t="s">
        <v>12</v>
      </c>
      <c r="J7" s="21" t="s">
        <v>13</v>
      </c>
      <c r="K7" s="21" t="s">
        <v>14</v>
      </c>
      <c r="L7" s="21" t="s">
        <v>15</v>
      </c>
      <c r="M7" s="21" t="s">
        <v>16</v>
      </c>
      <c r="N7" s="21" t="s">
        <v>17</v>
      </c>
      <c r="O7" s="21" t="s">
        <v>18</v>
      </c>
      <c r="P7" s="70" t="s">
        <v>19</v>
      </c>
      <c r="R7" s="71" t="s">
        <v>39</v>
      </c>
      <c r="S7" s="72" t="s">
        <v>40</v>
      </c>
    </row>
    <row r="8" spans="1:19" ht="18.75" thickTop="1" thickBot="1">
      <c r="A8" s="73" t="s">
        <v>278</v>
      </c>
      <c r="B8" s="74">
        <v>1</v>
      </c>
      <c r="C8" s="271">
        <f t="shared" ref="C8:P8" si="0">C9+C23+C30</f>
        <v>0</v>
      </c>
      <c r="D8" s="272">
        <f t="shared" si="0"/>
        <v>0</v>
      </c>
      <c r="E8" s="272">
        <f t="shared" si="0"/>
        <v>0</v>
      </c>
      <c r="F8" s="272">
        <f t="shared" si="0"/>
        <v>0</v>
      </c>
      <c r="G8" s="272">
        <f t="shared" si="0"/>
        <v>0</v>
      </c>
      <c r="H8" s="272">
        <f t="shared" si="0"/>
        <v>0</v>
      </c>
      <c r="I8" s="272">
        <f t="shared" si="0"/>
        <v>0</v>
      </c>
      <c r="J8" s="272">
        <f t="shared" si="0"/>
        <v>0</v>
      </c>
      <c r="K8" s="272">
        <f t="shared" si="0"/>
        <v>0</v>
      </c>
      <c r="L8" s="272">
        <f t="shared" si="0"/>
        <v>0</v>
      </c>
      <c r="M8" s="272">
        <f t="shared" si="0"/>
        <v>0</v>
      </c>
      <c r="N8" s="272">
        <f t="shared" si="0"/>
        <v>0</v>
      </c>
      <c r="O8" s="272">
        <f t="shared" si="0"/>
        <v>0</v>
      </c>
      <c r="P8" s="273">
        <f t="shared" si="0"/>
        <v>0</v>
      </c>
      <c r="Q8" s="258"/>
      <c r="R8" s="274">
        <f>R9+R23+R30</f>
        <v>0</v>
      </c>
      <c r="S8" s="275">
        <f>S9+S23+S30</f>
        <v>0</v>
      </c>
    </row>
    <row r="9" spans="1:19">
      <c r="A9" s="75" t="s">
        <v>60</v>
      </c>
      <c r="B9" s="76">
        <v>2</v>
      </c>
      <c r="C9" s="276">
        <f>SUM(C10:C22)</f>
        <v>0</v>
      </c>
      <c r="D9" s="277">
        <f t="shared" ref="D9:P9" si="1">SUM(D10:D22)</f>
        <v>0</v>
      </c>
      <c r="E9" s="277">
        <f t="shared" si="1"/>
        <v>0</v>
      </c>
      <c r="F9" s="277">
        <f t="shared" si="1"/>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8">
        <f t="shared" si="1"/>
        <v>0</v>
      </c>
      <c r="Q9" s="258"/>
      <c r="R9" s="203">
        <f>SUM(R10:R22)</f>
        <v>0</v>
      </c>
      <c r="S9" s="205">
        <f>SUM(S10:S22)</f>
        <v>0</v>
      </c>
    </row>
    <row r="10" spans="1:19">
      <c r="A10" s="26" t="s">
        <v>61</v>
      </c>
      <c r="B10" s="58">
        <v>3</v>
      </c>
      <c r="C10" s="257"/>
      <c r="D10" s="190"/>
      <c r="E10" s="190"/>
      <c r="F10" s="190"/>
      <c r="G10" s="190"/>
      <c r="H10" s="190"/>
      <c r="I10" s="190"/>
      <c r="J10" s="190"/>
      <c r="K10" s="190"/>
      <c r="L10" s="190"/>
      <c r="M10" s="190"/>
      <c r="N10" s="190"/>
      <c r="O10" s="190"/>
      <c r="P10" s="196"/>
      <c r="Q10" s="258"/>
      <c r="R10" s="257"/>
      <c r="S10" s="196"/>
    </row>
    <row r="11" spans="1:19">
      <c r="A11" s="26" t="s">
        <v>62</v>
      </c>
      <c r="B11" s="58">
        <v>4</v>
      </c>
      <c r="C11" s="257"/>
      <c r="D11" s="190"/>
      <c r="E11" s="190"/>
      <c r="F11" s="190"/>
      <c r="G11" s="190"/>
      <c r="H11" s="190"/>
      <c r="I11" s="190"/>
      <c r="J11" s="190"/>
      <c r="K11" s="190"/>
      <c r="L11" s="190"/>
      <c r="M11" s="190"/>
      <c r="N11" s="190"/>
      <c r="O11" s="190"/>
      <c r="P11" s="196"/>
      <c r="Q11" s="258"/>
      <c r="R11" s="257"/>
      <c r="S11" s="196"/>
    </row>
    <row r="12" spans="1:19">
      <c r="A12" s="26" t="s">
        <v>63</v>
      </c>
      <c r="B12" s="58">
        <v>5</v>
      </c>
      <c r="C12" s="257"/>
      <c r="D12" s="190"/>
      <c r="E12" s="190"/>
      <c r="F12" s="190"/>
      <c r="G12" s="190"/>
      <c r="H12" s="190"/>
      <c r="I12" s="190"/>
      <c r="J12" s="190"/>
      <c r="K12" s="190"/>
      <c r="L12" s="190"/>
      <c r="M12" s="190"/>
      <c r="N12" s="190"/>
      <c r="O12" s="190"/>
      <c r="P12" s="196"/>
      <c r="Q12" s="258"/>
      <c r="R12" s="257"/>
      <c r="S12" s="196"/>
    </row>
    <row r="13" spans="1:19">
      <c r="A13" s="26" t="s">
        <v>64</v>
      </c>
      <c r="B13" s="58">
        <v>6</v>
      </c>
      <c r="C13" s="257"/>
      <c r="D13" s="190"/>
      <c r="E13" s="190"/>
      <c r="F13" s="190"/>
      <c r="G13" s="190"/>
      <c r="H13" s="190"/>
      <c r="I13" s="190"/>
      <c r="J13" s="190"/>
      <c r="K13" s="190"/>
      <c r="L13" s="190"/>
      <c r="M13" s="190"/>
      <c r="N13" s="190"/>
      <c r="O13" s="190"/>
      <c r="P13" s="196"/>
      <c r="Q13" s="258"/>
      <c r="R13" s="257"/>
      <c r="S13" s="196"/>
    </row>
    <row r="14" spans="1:19">
      <c r="A14" s="26" t="s">
        <v>65</v>
      </c>
      <c r="B14" s="58">
        <v>7</v>
      </c>
      <c r="C14" s="257"/>
      <c r="D14" s="190"/>
      <c r="E14" s="190"/>
      <c r="F14" s="190"/>
      <c r="G14" s="190"/>
      <c r="H14" s="190"/>
      <c r="I14" s="190"/>
      <c r="J14" s="190"/>
      <c r="K14" s="190"/>
      <c r="L14" s="190"/>
      <c r="M14" s="190"/>
      <c r="N14" s="190"/>
      <c r="O14" s="190"/>
      <c r="P14" s="196"/>
      <c r="Q14" s="258"/>
      <c r="R14" s="257"/>
      <c r="S14" s="196"/>
    </row>
    <row r="15" spans="1:19">
      <c r="A15" s="26" t="s">
        <v>66</v>
      </c>
      <c r="B15" s="58">
        <v>8</v>
      </c>
      <c r="C15" s="257"/>
      <c r="D15" s="190"/>
      <c r="E15" s="190"/>
      <c r="F15" s="190"/>
      <c r="G15" s="190"/>
      <c r="H15" s="190"/>
      <c r="I15" s="190"/>
      <c r="J15" s="190"/>
      <c r="K15" s="190"/>
      <c r="L15" s="190"/>
      <c r="M15" s="190"/>
      <c r="N15" s="190"/>
      <c r="O15" s="190"/>
      <c r="P15" s="196"/>
      <c r="Q15" s="258"/>
      <c r="R15" s="257"/>
      <c r="S15" s="196"/>
    </row>
    <row r="16" spans="1:19">
      <c r="A16" s="77" t="s">
        <v>67</v>
      </c>
      <c r="B16" s="58">
        <v>9</v>
      </c>
      <c r="C16" s="257"/>
      <c r="D16" s="190"/>
      <c r="E16" s="190"/>
      <c r="F16" s="190"/>
      <c r="G16" s="190"/>
      <c r="H16" s="190"/>
      <c r="I16" s="190"/>
      <c r="J16" s="190"/>
      <c r="K16" s="190"/>
      <c r="L16" s="190"/>
      <c r="M16" s="190"/>
      <c r="N16" s="190"/>
      <c r="O16" s="190"/>
      <c r="P16" s="196"/>
      <c r="Q16" s="258"/>
      <c r="R16" s="257"/>
      <c r="S16" s="196"/>
    </row>
    <row r="17" spans="1:19">
      <c r="A17" s="26" t="s">
        <v>68</v>
      </c>
      <c r="B17" s="58">
        <v>10</v>
      </c>
      <c r="C17" s="257"/>
      <c r="D17" s="190"/>
      <c r="E17" s="190"/>
      <c r="F17" s="190"/>
      <c r="G17" s="190"/>
      <c r="H17" s="190"/>
      <c r="I17" s="190"/>
      <c r="J17" s="190"/>
      <c r="K17" s="190"/>
      <c r="L17" s="190"/>
      <c r="M17" s="190"/>
      <c r="N17" s="190"/>
      <c r="O17" s="190"/>
      <c r="P17" s="196"/>
      <c r="Q17" s="258"/>
      <c r="R17" s="257"/>
      <c r="S17" s="196"/>
    </row>
    <row r="18" spans="1:19">
      <c r="A18" s="64" t="s">
        <v>69</v>
      </c>
      <c r="B18" s="78">
        <v>11</v>
      </c>
      <c r="C18" s="262"/>
      <c r="D18" s="198"/>
      <c r="E18" s="198"/>
      <c r="F18" s="198"/>
      <c r="G18" s="198"/>
      <c r="H18" s="198"/>
      <c r="I18" s="198"/>
      <c r="J18" s="198"/>
      <c r="K18" s="198"/>
      <c r="L18" s="198"/>
      <c r="M18" s="198"/>
      <c r="N18" s="198"/>
      <c r="O18" s="198"/>
      <c r="P18" s="199"/>
      <c r="Q18" s="258"/>
      <c r="R18" s="257"/>
      <c r="S18" s="196"/>
    </row>
    <row r="19" spans="1:19">
      <c r="A19" s="64" t="s">
        <v>70</v>
      </c>
      <c r="B19" s="78">
        <v>12</v>
      </c>
      <c r="C19" s="262"/>
      <c r="D19" s="198"/>
      <c r="E19" s="198"/>
      <c r="F19" s="198"/>
      <c r="G19" s="198"/>
      <c r="H19" s="198"/>
      <c r="I19" s="198"/>
      <c r="J19" s="198"/>
      <c r="K19" s="198"/>
      <c r="L19" s="198"/>
      <c r="M19" s="198"/>
      <c r="N19" s="198"/>
      <c r="O19" s="198"/>
      <c r="P19" s="199"/>
      <c r="Q19" s="258"/>
      <c r="R19" s="257"/>
      <c r="S19" s="196"/>
    </row>
    <row r="20" spans="1:19">
      <c r="A20" s="64" t="s">
        <v>71</v>
      </c>
      <c r="B20" s="78">
        <v>13</v>
      </c>
      <c r="C20" s="262"/>
      <c r="D20" s="198"/>
      <c r="E20" s="198"/>
      <c r="F20" s="198"/>
      <c r="G20" s="198"/>
      <c r="H20" s="198"/>
      <c r="I20" s="198"/>
      <c r="J20" s="198"/>
      <c r="K20" s="198"/>
      <c r="L20" s="198"/>
      <c r="M20" s="198"/>
      <c r="N20" s="198"/>
      <c r="O20" s="198"/>
      <c r="P20" s="199"/>
      <c r="Q20" s="258"/>
      <c r="R20" s="257"/>
      <c r="S20" s="196"/>
    </row>
    <row r="21" spans="1:19">
      <c r="A21" s="64" t="s">
        <v>72</v>
      </c>
      <c r="B21" s="78">
        <v>14</v>
      </c>
      <c r="C21" s="262"/>
      <c r="D21" s="198"/>
      <c r="E21" s="198"/>
      <c r="F21" s="198"/>
      <c r="G21" s="198"/>
      <c r="H21" s="198"/>
      <c r="I21" s="198"/>
      <c r="J21" s="198"/>
      <c r="K21" s="198"/>
      <c r="L21" s="198"/>
      <c r="M21" s="198"/>
      <c r="N21" s="198"/>
      <c r="O21" s="198"/>
      <c r="P21" s="199"/>
      <c r="Q21" s="258"/>
      <c r="R21" s="257"/>
      <c r="S21" s="196"/>
    </row>
    <row r="22" spans="1:19" ht="15.75" thickBot="1">
      <c r="A22" s="79" t="s">
        <v>73</v>
      </c>
      <c r="B22" s="80">
        <v>15</v>
      </c>
      <c r="C22" s="266"/>
      <c r="D22" s="267"/>
      <c r="E22" s="267"/>
      <c r="F22" s="267"/>
      <c r="G22" s="267"/>
      <c r="H22" s="267"/>
      <c r="I22" s="267"/>
      <c r="J22" s="267"/>
      <c r="K22" s="267"/>
      <c r="L22" s="267"/>
      <c r="M22" s="267"/>
      <c r="N22" s="267"/>
      <c r="O22" s="267"/>
      <c r="P22" s="268"/>
      <c r="Q22" s="258"/>
      <c r="R22" s="266"/>
      <c r="S22" s="268"/>
    </row>
    <row r="23" spans="1:19">
      <c r="A23" s="75" t="s">
        <v>74</v>
      </c>
      <c r="B23" s="76">
        <v>16</v>
      </c>
      <c r="C23" s="276">
        <f>SUM(C24:C29)</f>
        <v>0</v>
      </c>
      <c r="D23" s="277">
        <f t="shared" ref="D23:P23" si="2">SUM(D24:D29)</f>
        <v>0</v>
      </c>
      <c r="E23" s="277">
        <f t="shared" si="2"/>
        <v>0</v>
      </c>
      <c r="F23" s="277">
        <f t="shared" si="2"/>
        <v>0</v>
      </c>
      <c r="G23" s="277">
        <f t="shared" si="2"/>
        <v>0</v>
      </c>
      <c r="H23" s="277">
        <f t="shared" si="2"/>
        <v>0</v>
      </c>
      <c r="I23" s="277">
        <f t="shared" si="2"/>
        <v>0</v>
      </c>
      <c r="J23" s="277">
        <f t="shared" si="2"/>
        <v>0</v>
      </c>
      <c r="K23" s="277">
        <f t="shared" si="2"/>
        <v>0</v>
      </c>
      <c r="L23" s="277">
        <f t="shared" si="2"/>
        <v>0</v>
      </c>
      <c r="M23" s="277">
        <f t="shared" si="2"/>
        <v>0</v>
      </c>
      <c r="N23" s="277">
        <f t="shared" si="2"/>
        <v>0</v>
      </c>
      <c r="O23" s="277">
        <f t="shared" si="2"/>
        <v>0</v>
      </c>
      <c r="P23" s="278">
        <f t="shared" si="2"/>
        <v>0</v>
      </c>
      <c r="Q23" s="258"/>
      <c r="R23" s="203">
        <f t="shared" ref="R23:S23" si="3">SUM(R24:R29)</f>
        <v>0</v>
      </c>
      <c r="S23" s="205">
        <f t="shared" si="3"/>
        <v>0</v>
      </c>
    </row>
    <row r="24" spans="1:19">
      <c r="A24" s="81" t="s">
        <v>148</v>
      </c>
      <c r="B24" s="82">
        <v>18</v>
      </c>
      <c r="C24" s="279"/>
      <c r="D24" s="191"/>
      <c r="E24" s="191"/>
      <c r="F24" s="191"/>
      <c r="G24" s="191"/>
      <c r="H24" s="191"/>
      <c r="I24" s="191"/>
      <c r="J24" s="191"/>
      <c r="K24" s="191"/>
      <c r="L24" s="191"/>
      <c r="M24" s="191"/>
      <c r="N24" s="191"/>
      <c r="O24" s="191"/>
      <c r="P24" s="192"/>
      <c r="Q24" s="258"/>
      <c r="R24" s="279"/>
      <c r="S24" s="192"/>
    </row>
    <row r="25" spans="1:19">
      <c r="A25" s="26" t="s">
        <v>75</v>
      </c>
      <c r="B25" s="82">
        <v>19</v>
      </c>
      <c r="C25" s="279"/>
      <c r="D25" s="191"/>
      <c r="E25" s="191"/>
      <c r="F25" s="191"/>
      <c r="G25" s="191"/>
      <c r="H25" s="191"/>
      <c r="I25" s="191"/>
      <c r="J25" s="191"/>
      <c r="K25" s="191"/>
      <c r="L25" s="191"/>
      <c r="M25" s="191"/>
      <c r="N25" s="191"/>
      <c r="O25" s="191"/>
      <c r="P25" s="192"/>
      <c r="Q25" s="258"/>
      <c r="R25" s="279"/>
      <c r="S25" s="192"/>
    </row>
    <row r="26" spans="1:19">
      <c r="A26" s="26" t="s">
        <v>76</v>
      </c>
      <c r="B26" s="82">
        <v>20</v>
      </c>
      <c r="C26" s="257"/>
      <c r="D26" s="190"/>
      <c r="E26" s="190"/>
      <c r="F26" s="190"/>
      <c r="G26" s="190"/>
      <c r="H26" s="190"/>
      <c r="I26" s="190"/>
      <c r="J26" s="190"/>
      <c r="K26" s="190"/>
      <c r="L26" s="190"/>
      <c r="M26" s="190"/>
      <c r="N26" s="190"/>
      <c r="O26" s="190"/>
      <c r="P26" s="196"/>
      <c r="Q26" s="258"/>
      <c r="R26" s="257"/>
      <c r="S26" s="196"/>
    </row>
    <row r="27" spans="1:19">
      <c r="A27" s="77" t="s">
        <v>77</v>
      </c>
      <c r="B27" s="82">
        <v>21</v>
      </c>
      <c r="C27" s="257"/>
      <c r="D27" s="190"/>
      <c r="E27" s="190"/>
      <c r="F27" s="190"/>
      <c r="G27" s="190"/>
      <c r="H27" s="190"/>
      <c r="I27" s="190"/>
      <c r="J27" s="190"/>
      <c r="K27" s="190"/>
      <c r="L27" s="190"/>
      <c r="M27" s="190"/>
      <c r="N27" s="190"/>
      <c r="O27" s="190"/>
      <c r="P27" s="196"/>
      <c r="Q27" s="258"/>
      <c r="R27" s="257"/>
      <c r="S27" s="196"/>
    </row>
    <row r="28" spans="1:19">
      <c r="A28" s="26" t="s">
        <v>78</v>
      </c>
      <c r="B28" s="82">
        <v>22</v>
      </c>
      <c r="C28" s="279"/>
      <c r="D28" s="191"/>
      <c r="E28" s="191"/>
      <c r="F28" s="191"/>
      <c r="G28" s="191"/>
      <c r="H28" s="191"/>
      <c r="I28" s="191"/>
      <c r="J28" s="191"/>
      <c r="K28" s="191"/>
      <c r="L28" s="191"/>
      <c r="M28" s="191"/>
      <c r="N28" s="191"/>
      <c r="O28" s="191"/>
      <c r="P28" s="192"/>
      <c r="Q28" s="258"/>
      <c r="R28" s="279"/>
      <c r="S28" s="192"/>
    </row>
    <row r="29" spans="1:19" ht="15.75" thickBot="1">
      <c r="A29" s="60" t="s">
        <v>73</v>
      </c>
      <c r="B29" s="61">
        <v>23</v>
      </c>
      <c r="C29" s="280"/>
      <c r="D29" s="281"/>
      <c r="E29" s="281"/>
      <c r="F29" s="281"/>
      <c r="G29" s="281"/>
      <c r="H29" s="281"/>
      <c r="I29" s="281"/>
      <c r="J29" s="281"/>
      <c r="K29" s="281"/>
      <c r="L29" s="281"/>
      <c r="M29" s="281"/>
      <c r="N29" s="281"/>
      <c r="O29" s="281"/>
      <c r="P29" s="282"/>
      <c r="Q29" s="258"/>
      <c r="R29" s="280"/>
      <c r="S29" s="282"/>
    </row>
    <row r="30" spans="1:19">
      <c r="A30" s="75" t="s">
        <v>79</v>
      </c>
      <c r="B30" s="76">
        <v>24</v>
      </c>
      <c r="C30" s="276">
        <f>SUM(C31:C35)</f>
        <v>0</v>
      </c>
      <c r="D30" s="277">
        <f>SUM(D31:D35)</f>
        <v>0</v>
      </c>
      <c r="E30" s="277">
        <f t="shared" ref="E30:S30" si="4">SUM(E31:E35)</f>
        <v>0</v>
      </c>
      <c r="F30" s="277">
        <f t="shared" si="4"/>
        <v>0</v>
      </c>
      <c r="G30" s="277">
        <f t="shared" si="4"/>
        <v>0</v>
      </c>
      <c r="H30" s="277">
        <f t="shared" si="4"/>
        <v>0</v>
      </c>
      <c r="I30" s="277">
        <f t="shared" si="4"/>
        <v>0</v>
      </c>
      <c r="J30" s="277">
        <f t="shared" si="4"/>
        <v>0</v>
      </c>
      <c r="K30" s="277">
        <f t="shared" si="4"/>
        <v>0</v>
      </c>
      <c r="L30" s="277">
        <f t="shared" si="4"/>
        <v>0</v>
      </c>
      <c r="M30" s="277">
        <f t="shared" si="4"/>
        <v>0</v>
      </c>
      <c r="N30" s="277">
        <f t="shared" si="4"/>
        <v>0</v>
      </c>
      <c r="O30" s="277">
        <f t="shared" si="4"/>
        <v>0</v>
      </c>
      <c r="P30" s="278">
        <f t="shared" si="4"/>
        <v>0</v>
      </c>
      <c r="Q30" s="258"/>
      <c r="R30" s="203">
        <f t="shared" si="4"/>
        <v>0</v>
      </c>
      <c r="S30" s="205">
        <f t="shared" si="4"/>
        <v>0</v>
      </c>
    </row>
    <row r="31" spans="1:19">
      <c r="A31" s="26" t="s">
        <v>80</v>
      </c>
      <c r="B31" s="82">
        <v>25</v>
      </c>
      <c r="C31" s="257"/>
      <c r="D31" s="190"/>
      <c r="E31" s="190"/>
      <c r="F31" s="190"/>
      <c r="G31" s="190"/>
      <c r="H31" s="190"/>
      <c r="I31" s="190"/>
      <c r="J31" s="190"/>
      <c r="K31" s="190"/>
      <c r="L31" s="190"/>
      <c r="M31" s="190"/>
      <c r="N31" s="190"/>
      <c r="O31" s="190"/>
      <c r="P31" s="196"/>
      <c r="Q31" s="258"/>
      <c r="R31" s="257"/>
      <c r="S31" s="196"/>
    </row>
    <row r="32" spans="1:19">
      <c r="A32" s="26" t="s">
        <v>81</v>
      </c>
      <c r="B32" s="82">
        <v>26</v>
      </c>
      <c r="C32" s="257"/>
      <c r="D32" s="190"/>
      <c r="E32" s="190"/>
      <c r="F32" s="190"/>
      <c r="G32" s="190"/>
      <c r="H32" s="190"/>
      <c r="I32" s="190"/>
      <c r="J32" s="190"/>
      <c r="K32" s="190"/>
      <c r="L32" s="190"/>
      <c r="M32" s="190"/>
      <c r="N32" s="190"/>
      <c r="O32" s="190"/>
      <c r="P32" s="196"/>
      <c r="Q32" s="258"/>
      <c r="R32" s="257"/>
      <c r="S32" s="196"/>
    </row>
    <row r="33" spans="1:19">
      <c r="A33" s="26" t="s">
        <v>82</v>
      </c>
      <c r="B33" s="82">
        <v>27</v>
      </c>
      <c r="C33" s="257"/>
      <c r="D33" s="190"/>
      <c r="E33" s="190"/>
      <c r="F33" s="190"/>
      <c r="G33" s="190"/>
      <c r="H33" s="190"/>
      <c r="I33" s="190"/>
      <c r="J33" s="190"/>
      <c r="K33" s="190"/>
      <c r="L33" s="190"/>
      <c r="M33" s="190"/>
      <c r="N33" s="190"/>
      <c r="O33" s="190"/>
      <c r="P33" s="196"/>
      <c r="Q33" s="258"/>
      <c r="R33" s="257"/>
      <c r="S33" s="196"/>
    </row>
    <row r="34" spans="1:19">
      <c r="A34" s="64" t="s">
        <v>83</v>
      </c>
      <c r="B34" s="82">
        <v>28</v>
      </c>
      <c r="C34" s="262"/>
      <c r="D34" s="198"/>
      <c r="E34" s="198"/>
      <c r="F34" s="198"/>
      <c r="G34" s="198"/>
      <c r="H34" s="198"/>
      <c r="I34" s="198"/>
      <c r="J34" s="198"/>
      <c r="K34" s="198"/>
      <c r="L34" s="198"/>
      <c r="M34" s="198"/>
      <c r="N34" s="198"/>
      <c r="O34" s="198"/>
      <c r="P34" s="199"/>
      <c r="Q34" s="258"/>
      <c r="R34" s="262"/>
      <c r="S34" s="199"/>
    </row>
    <row r="35" spans="1:19" ht="15.75" thickBot="1">
      <c r="A35" s="83" t="s">
        <v>73</v>
      </c>
      <c r="B35" s="72">
        <v>29</v>
      </c>
      <c r="C35" s="200"/>
      <c r="D35" s="201"/>
      <c r="E35" s="201"/>
      <c r="F35" s="201"/>
      <c r="G35" s="201"/>
      <c r="H35" s="201"/>
      <c r="I35" s="201"/>
      <c r="J35" s="201"/>
      <c r="K35" s="201"/>
      <c r="L35" s="201"/>
      <c r="M35" s="201"/>
      <c r="N35" s="201"/>
      <c r="O35" s="201"/>
      <c r="P35" s="202"/>
      <c r="Q35" s="258"/>
      <c r="R35" s="200"/>
      <c r="S35" s="202"/>
    </row>
    <row r="36" spans="1:19" ht="18" thickTop="1">
      <c r="A36" s="84" t="s">
        <v>84</v>
      </c>
      <c r="B36" s="85">
        <v>30</v>
      </c>
      <c r="C36" s="253">
        <f>SUM(C37,C39:C40)</f>
        <v>0</v>
      </c>
      <c r="D36" s="254">
        <f t="shared" ref="D36:P36" si="5">SUM(D37,D39:D40)</f>
        <v>0</v>
      </c>
      <c r="E36" s="254">
        <f t="shared" si="5"/>
        <v>0</v>
      </c>
      <c r="F36" s="254">
        <f t="shared" si="5"/>
        <v>0</v>
      </c>
      <c r="G36" s="254">
        <f t="shared" si="5"/>
        <v>0</v>
      </c>
      <c r="H36" s="254">
        <f t="shared" si="5"/>
        <v>0</v>
      </c>
      <c r="I36" s="254">
        <f t="shared" si="5"/>
        <v>0</v>
      </c>
      <c r="J36" s="254">
        <f t="shared" si="5"/>
        <v>0</v>
      </c>
      <c r="K36" s="254">
        <f t="shared" si="5"/>
        <v>0</v>
      </c>
      <c r="L36" s="254">
        <f t="shared" si="5"/>
        <v>0</v>
      </c>
      <c r="M36" s="254">
        <f t="shared" si="5"/>
        <v>0</v>
      </c>
      <c r="N36" s="254">
        <f t="shared" si="5"/>
        <v>0</v>
      </c>
      <c r="O36" s="254">
        <f t="shared" si="5"/>
        <v>0</v>
      </c>
      <c r="P36" s="255">
        <f t="shared" si="5"/>
        <v>0</v>
      </c>
      <c r="Q36" s="258"/>
      <c r="R36" s="258"/>
      <c r="S36" s="258"/>
    </row>
    <row r="37" spans="1:19">
      <c r="A37" s="86" t="s">
        <v>149</v>
      </c>
      <c r="B37" s="82">
        <v>31</v>
      </c>
      <c r="C37" s="257"/>
      <c r="D37" s="190"/>
      <c r="E37" s="190"/>
      <c r="F37" s="190"/>
      <c r="G37" s="190"/>
      <c r="H37" s="190"/>
      <c r="I37" s="190"/>
      <c r="J37" s="190"/>
      <c r="K37" s="190"/>
      <c r="L37" s="190"/>
      <c r="M37" s="190"/>
      <c r="N37" s="190"/>
      <c r="O37" s="190"/>
      <c r="P37" s="196"/>
      <c r="Q37" s="258"/>
      <c r="R37" s="258"/>
      <c r="S37" s="258"/>
    </row>
    <row r="38" spans="1:19">
      <c r="A38" s="87" t="s">
        <v>150</v>
      </c>
      <c r="B38" s="82">
        <v>32</v>
      </c>
      <c r="C38" s="257"/>
      <c r="D38" s="190"/>
      <c r="E38" s="190"/>
      <c r="F38" s="190"/>
      <c r="G38" s="190"/>
      <c r="H38" s="190"/>
      <c r="I38" s="190"/>
      <c r="J38" s="190"/>
      <c r="K38" s="190"/>
      <c r="L38" s="190"/>
      <c r="M38" s="190"/>
      <c r="N38" s="190"/>
      <c r="O38" s="190"/>
      <c r="P38" s="196"/>
      <c r="Q38" s="258"/>
      <c r="R38" s="258"/>
      <c r="S38" s="258"/>
    </row>
    <row r="39" spans="1:19">
      <c r="A39" s="88" t="s">
        <v>151</v>
      </c>
      <c r="B39" s="82">
        <v>33</v>
      </c>
      <c r="C39" s="257"/>
      <c r="D39" s="190"/>
      <c r="E39" s="190"/>
      <c r="F39" s="190"/>
      <c r="G39" s="190"/>
      <c r="H39" s="190"/>
      <c r="I39" s="190"/>
      <c r="J39" s="190"/>
      <c r="K39" s="190"/>
      <c r="L39" s="190"/>
      <c r="M39" s="190"/>
      <c r="N39" s="190"/>
      <c r="O39" s="190"/>
      <c r="P39" s="196"/>
      <c r="Q39" s="258"/>
      <c r="R39" s="258"/>
      <c r="S39" s="258"/>
    </row>
    <row r="40" spans="1:19" ht="15.75" thickBot="1">
      <c r="A40" s="89" t="s">
        <v>152</v>
      </c>
      <c r="B40" s="72">
        <v>34</v>
      </c>
      <c r="C40" s="200"/>
      <c r="D40" s="283"/>
      <c r="E40" s="201"/>
      <c r="F40" s="201"/>
      <c r="G40" s="201"/>
      <c r="H40" s="201"/>
      <c r="I40" s="201"/>
      <c r="J40" s="201"/>
      <c r="K40" s="201"/>
      <c r="L40" s="201"/>
      <c r="M40" s="201"/>
      <c r="N40" s="201"/>
      <c r="O40" s="201"/>
      <c r="P40" s="202"/>
      <c r="Q40" s="258"/>
      <c r="R40" s="258"/>
      <c r="S40" s="258"/>
    </row>
    <row r="41" spans="1:19" ht="15.75" thickTop="1">
      <c r="A41" s="90"/>
    </row>
    <row r="42" spans="1:19">
      <c r="A42" s="91" t="s">
        <v>276</v>
      </c>
    </row>
    <row r="43" spans="1:19">
      <c r="A43" s="52" t="s">
        <v>275</v>
      </c>
    </row>
  </sheetData>
  <mergeCells count="2">
    <mergeCell ref="C4:H4"/>
    <mergeCell ref="I4:P4"/>
  </mergeCells>
  <phoneticPr fontId="35"/>
  <dataValidations count="2">
    <dataValidation type="list" allowBlank="1" showInputMessage="1" showErrorMessage="1" sqref="M6">
      <formula1>$A$77:$A$79</formula1>
    </dataValidation>
    <dataValidation allowBlank="1" showInputMessage="1" showErrorMessage="1" sqref="O6 P6 R6 S6"/>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59"/>
  <sheetViews>
    <sheetView topLeftCell="A28" workbookViewId="0">
      <selection activeCell="C31" sqref="C31:P45"/>
    </sheetView>
  </sheetViews>
  <sheetFormatPr defaultRowHeight="15"/>
  <cols>
    <col min="1" max="1" width="37.140625" style="94" customWidth="1"/>
    <col min="2" max="2" width="4.42578125" style="95" customWidth="1"/>
    <col min="3" max="16" width="11.7109375" style="94" customWidth="1"/>
    <col min="17" max="256" width="9.140625" style="94"/>
    <col min="257" max="257" width="37.140625" style="94" customWidth="1"/>
    <col min="258" max="258" width="4.42578125" style="94" customWidth="1"/>
    <col min="259" max="259" width="9.140625" style="94"/>
    <col min="260" max="260" width="12" style="94" customWidth="1"/>
    <col min="261" max="262" width="13.140625" style="94" customWidth="1"/>
    <col min="263" max="512" width="9.140625" style="94"/>
    <col min="513" max="513" width="37.140625" style="94" customWidth="1"/>
    <col min="514" max="514" width="4.42578125" style="94" customWidth="1"/>
    <col min="515" max="515" width="9.140625" style="94"/>
    <col min="516" max="516" width="12" style="94" customWidth="1"/>
    <col min="517" max="518" width="13.140625" style="94" customWidth="1"/>
    <col min="519" max="768" width="9.140625" style="94"/>
    <col min="769" max="769" width="37.140625" style="94" customWidth="1"/>
    <col min="770" max="770" width="4.42578125" style="94" customWidth="1"/>
    <col min="771" max="771" width="9.140625" style="94"/>
    <col min="772" max="772" width="12" style="94" customWidth="1"/>
    <col min="773" max="774" width="13.140625" style="94" customWidth="1"/>
    <col min="775" max="1024" width="9.140625" style="94"/>
    <col min="1025" max="1025" width="37.140625" style="94" customWidth="1"/>
    <col min="1026" max="1026" width="4.42578125" style="94" customWidth="1"/>
    <col min="1027" max="1027" width="9.140625" style="94"/>
    <col min="1028" max="1028" width="12" style="94" customWidth="1"/>
    <col min="1029" max="1030" width="13.140625" style="94" customWidth="1"/>
    <col min="1031" max="1280" width="9.140625" style="94"/>
    <col min="1281" max="1281" width="37.140625" style="94" customWidth="1"/>
    <col min="1282" max="1282" width="4.42578125" style="94" customWidth="1"/>
    <col min="1283" max="1283" width="9.140625" style="94"/>
    <col min="1284" max="1284" width="12" style="94" customWidth="1"/>
    <col min="1285" max="1286" width="13.140625" style="94" customWidth="1"/>
    <col min="1287" max="1536" width="9.140625" style="94"/>
    <col min="1537" max="1537" width="37.140625" style="94" customWidth="1"/>
    <col min="1538" max="1538" width="4.42578125" style="94" customWidth="1"/>
    <col min="1539" max="1539" width="9.140625" style="94"/>
    <col min="1540" max="1540" width="12" style="94" customWidth="1"/>
    <col min="1541" max="1542" width="13.140625" style="94" customWidth="1"/>
    <col min="1543" max="1792" width="9.140625" style="94"/>
    <col min="1793" max="1793" width="37.140625" style="94" customWidth="1"/>
    <col min="1794" max="1794" width="4.42578125" style="94" customWidth="1"/>
    <col min="1795" max="1795" width="9.140625" style="94"/>
    <col min="1796" max="1796" width="12" style="94" customWidth="1"/>
    <col min="1797" max="1798" width="13.140625" style="94" customWidth="1"/>
    <col min="1799" max="2048" width="9.140625" style="94"/>
    <col min="2049" max="2049" width="37.140625" style="94" customWidth="1"/>
    <col min="2050" max="2050" width="4.42578125" style="94" customWidth="1"/>
    <col min="2051" max="2051" width="9.140625" style="94"/>
    <col min="2052" max="2052" width="12" style="94" customWidth="1"/>
    <col min="2053" max="2054" width="13.140625" style="94" customWidth="1"/>
    <col min="2055" max="2304" width="9.140625" style="94"/>
    <col min="2305" max="2305" width="37.140625" style="94" customWidth="1"/>
    <col min="2306" max="2306" width="4.42578125" style="94" customWidth="1"/>
    <col min="2307" max="2307" width="9.140625" style="94"/>
    <col min="2308" max="2308" width="12" style="94" customWidth="1"/>
    <col min="2309" max="2310" width="13.140625" style="94" customWidth="1"/>
    <col min="2311" max="2560" width="9.140625" style="94"/>
    <col min="2561" max="2561" width="37.140625" style="94" customWidth="1"/>
    <col min="2562" max="2562" width="4.42578125" style="94" customWidth="1"/>
    <col min="2563" max="2563" width="9.140625" style="94"/>
    <col min="2564" max="2564" width="12" style="94" customWidth="1"/>
    <col min="2565" max="2566" width="13.140625" style="94" customWidth="1"/>
    <col min="2567" max="2816" width="9.140625" style="94"/>
    <col min="2817" max="2817" width="37.140625" style="94" customWidth="1"/>
    <col min="2818" max="2818" width="4.42578125" style="94" customWidth="1"/>
    <col min="2819" max="2819" width="9.140625" style="94"/>
    <col min="2820" max="2820" width="12" style="94" customWidth="1"/>
    <col min="2821" max="2822" width="13.140625" style="94" customWidth="1"/>
    <col min="2823" max="3072" width="9.140625" style="94"/>
    <col min="3073" max="3073" width="37.140625" style="94" customWidth="1"/>
    <col min="3074" max="3074" width="4.42578125" style="94" customWidth="1"/>
    <col min="3075" max="3075" width="9.140625" style="94"/>
    <col min="3076" max="3076" width="12" style="94" customWidth="1"/>
    <col min="3077" max="3078" width="13.140625" style="94" customWidth="1"/>
    <col min="3079" max="3328" width="9.140625" style="94"/>
    <col min="3329" max="3329" width="37.140625" style="94" customWidth="1"/>
    <col min="3330" max="3330" width="4.42578125" style="94" customWidth="1"/>
    <col min="3331" max="3331" width="9.140625" style="94"/>
    <col min="3332" max="3332" width="12" style="94" customWidth="1"/>
    <col min="3333" max="3334" width="13.140625" style="94" customWidth="1"/>
    <col min="3335" max="3584" width="9.140625" style="94"/>
    <col min="3585" max="3585" width="37.140625" style="94" customWidth="1"/>
    <col min="3586" max="3586" width="4.42578125" style="94" customWidth="1"/>
    <col min="3587" max="3587" width="9.140625" style="94"/>
    <col min="3588" max="3588" width="12" style="94" customWidth="1"/>
    <col min="3589" max="3590" width="13.140625" style="94" customWidth="1"/>
    <col min="3591" max="3840" width="9.140625" style="94"/>
    <col min="3841" max="3841" width="37.140625" style="94" customWidth="1"/>
    <col min="3842" max="3842" width="4.42578125" style="94" customWidth="1"/>
    <col min="3843" max="3843" width="9.140625" style="94"/>
    <col min="3844" max="3844" width="12" style="94" customWidth="1"/>
    <col min="3845" max="3846" width="13.140625" style="94" customWidth="1"/>
    <col min="3847" max="4096" width="9.140625" style="94"/>
    <col min="4097" max="4097" width="37.140625" style="94" customWidth="1"/>
    <col min="4098" max="4098" width="4.42578125" style="94" customWidth="1"/>
    <col min="4099" max="4099" width="9.140625" style="94"/>
    <col min="4100" max="4100" width="12" style="94" customWidth="1"/>
    <col min="4101" max="4102" width="13.140625" style="94" customWidth="1"/>
    <col min="4103" max="4352" width="9.140625" style="94"/>
    <col min="4353" max="4353" width="37.140625" style="94" customWidth="1"/>
    <col min="4354" max="4354" width="4.42578125" style="94" customWidth="1"/>
    <col min="4355" max="4355" width="9.140625" style="94"/>
    <col min="4356" max="4356" width="12" style="94" customWidth="1"/>
    <col min="4357" max="4358" width="13.140625" style="94" customWidth="1"/>
    <col min="4359" max="4608" width="9.140625" style="94"/>
    <col min="4609" max="4609" width="37.140625" style="94" customWidth="1"/>
    <col min="4610" max="4610" width="4.42578125" style="94" customWidth="1"/>
    <col min="4611" max="4611" width="9.140625" style="94"/>
    <col min="4612" max="4612" width="12" style="94" customWidth="1"/>
    <col min="4613" max="4614" width="13.140625" style="94" customWidth="1"/>
    <col min="4615" max="4864" width="9.140625" style="94"/>
    <col min="4865" max="4865" width="37.140625" style="94" customWidth="1"/>
    <col min="4866" max="4866" width="4.42578125" style="94" customWidth="1"/>
    <col min="4867" max="4867" width="9.140625" style="94"/>
    <col min="4868" max="4868" width="12" style="94" customWidth="1"/>
    <col min="4869" max="4870" width="13.140625" style="94" customWidth="1"/>
    <col min="4871" max="5120" width="9.140625" style="94"/>
    <col min="5121" max="5121" width="37.140625" style="94" customWidth="1"/>
    <col min="5122" max="5122" width="4.42578125" style="94" customWidth="1"/>
    <col min="5123" max="5123" width="9.140625" style="94"/>
    <col min="5124" max="5124" width="12" style="94" customWidth="1"/>
    <col min="5125" max="5126" width="13.140625" style="94" customWidth="1"/>
    <col min="5127" max="5376" width="9.140625" style="94"/>
    <col min="5377" max="5377" width="37.140625" style="94" customWidth="1"/>
    <col min="5378" max="5378" width="4.42578125" style="94" customWidth="1"/>
    <col min="5379" max="5379" width="9.140625" style="94"/>
    <col min="5380" max="5380" width="12" style="94" customWidth="1"/>
    <col min="5381" max="5382" width="13.140625" style="94" customWidth="1"/>
    <col min="5383" max="5632" width="9.140625" style="94"/>
    <col min="5633" max="5633" width="37.140625" style="94" customWidth="1"/>
    <col min="5634" max="5634" width="4.42578125" style="94" customWidth="1"/>
    <col min="5635" max="5635" width="9.140625" style="94"/>
    <col min="5636" max="5636" width="12" style="94" customWidth="1"/>
    <col min="5637" max="5638" width="13.140625" style="94" customWidth="1"/>
    <col min="5639" max="5888" width="9.140625" style="94"/>
    <col min="5889" max="5889" width="37.140625" style="94" customWidth="1"/>
    <col min="5890" max="5890" width="4.42578125" style="94" customWidth="1"/>
    <col min="5891" max="5891" width="9.140625" style="94"/>
    <col min="5892" max="5892" width="12" style="94" customWidth="1"/>
    <col min="5893" max="5894" width="13.140625" style="94" customWidth="1"/>
    <col min="5895" max="6144" width="9.140625" style="94"/>
    <col min="6145" max="6145" width="37.140625" style="94" customWidth="1"/>
    <col min="6146" max="6146" width="4.42578125" style="94" customWidth="1"/>
    <col min="6147" max="6147" width="9.140625" style="94"/>
    <col min="6148" max="6148" width="12" style="94" customWidth="1"/>
    <col min="6149" max="6150" width="13.140625" style="94" customWidth="1"/>
    <col min="6151" max="6400" width="9.140625" style="94"/>
    <col min="6401" max="6401" width="37.140625" style="94" customWidth="1"/>
    <col min="6402" max="6402" width="4.42578125" style="94" customWidth="1"/>
    <col min="6403" max="6403" width="9.140625" style="94"/>
    <col min="6404" max="6404" width="12" style="94" customWidth="1"/>
    <col min="6405" max="6406" width="13.140625" style="94" customWidth="1"/>
    <col min="6407" max="6656" width="9.140625" style="94"/>
    <col min="6657" max="6657" width="37.140625" style="94" customWidth="1"/>
    <col min="6658" max="6658" width="4.42578125" style="94" customWidth="1"/>
    <col min="6659" max="6659" width="9.140625" style="94"/>
    <col min="6660" max="6660" width="12" style="94" customWidth="1"/>
    <col min="6661" max="6662" width="13.140625" style="94" customWidth="1"/>
    <col min="6663" max="6912" width="9.140625" style="94"/>
    <col min="6913" max="6913" width="37.140625" style="94" customWidth="1"/>
    <col min="6914" max="6914" width="4.42578125" style="94" customWidth="1"/>
    <col min="6915" max="6915" width="9.140625" style="94"/>
    <col min="6916" max="6916" width="12" style="94" customWidth="1"/>
    <col min="6917" max="6918" width="13.140625" style="94" customWidth="1"/>
    <col min="6919" max="7168" width="9.140625" style="94"/>
    <col min="7169" max="7169" width="37.140625" style="94" customWidth="1"/>
    <col min="7170" max="7170" width="4.42578125" style="94" customWidth="1"/>
    <col min="7171" max="7171" width="9.140625" style="94"/>
    <col min="7172" max="7172" width="12" style="94" customWidth="1"/>
    <col min="7173" max="7174" width="13.140625" style="94" customWidth="1"/>
    <col min="7175" max="7424" width="9.140625" style="94"/>
    <col min="7425" max="7425" width="37.140625" style="94" customWidth="1"/>
    <col min="7426" max="7426" width="4.42578125" style="94" customWidth="1"/>
    <col min="7427" max="7427" width="9.140625" style="94"/>
    <col min="7428" max="7428" width="12" style="94" customWidth="1"/>
    <col min="7429" max="7430" width="13.140625" style="94" customWidth="1"/>
    <col min="7431" max="7680" width="9.140625" style="94"/>
    <col min="7681" max="7681" width="37.140625" style="94" customWidth="1"/>
    <col min="7682" max="7682" width="4.42578125" style="94" customWidth="1"/>
    <col min="7683" max="7683" width="9.140625" style="94"/>
    <col min="7684" max="7684" width="12" style="94" customWidth="1"/>
    <col min="7685" max="7686" width="13.140625" style="94" customWidth="1"/>
    <col min="7687" max="7936" width="9.140625" style="94"/>
    <col min="7937" max="7937" width="37.140625" style="94" customWidth="1"/>
    <col min="7938" max="7938" width="4.42578125" style="94" customWidth="1"/>
    <col min="7939" max="7939" width="9.140625" style="94"/>
    <col min="7940" max="7940" width="12" style="94" customWidth="1"/>
    <col min="7941" max="7942" width="13.140625" style="94" customWidth="1"/>
    <col min="7943" max="8192" width="9.140625" style="94"/>
    <col min="8193" max="8193" width="37.140625" style="94" customWidth="1"/>
    <col min="8194" max="8194" width="4.42578125" style="94" customWidth="1"/>
    <col min="8195" max="8195" width="9.140625" style="94"/>
    <col min="8196" max="8196" width="12" style="94" customWidth="1"/>
    <col min="8197" max="8198" width="13.140625" style="94" customWidth="1"/>
    <col min="8199" max="8448" width="9.140625" style="94"/>
    <col min="8449" max="8449" width="37.140625" style="94" customWidth="1"/>
    <col min="8450" max="8450" width="4.42578125" style="94" customWidth="1"/>
    <col min="8451" max="8451" width="9.140625" style="94"/>
    <col min="8452" max="8452" width="12" style="94" customWidth="1"/>
    <col min="8453" max="8454" width="13.140625" style="94" customWidth="1"/>
    <col min="8455" max="8704" width="9.140625" style="94"/>
    <col min="8705" max="8705" width="37.140625" style="94" customWidth="1"/>
    <col min="8706" max="8706" width="4.42578125" style="94" customWidth="1"/>
    <col min="8707" max="8707" width="9.140625" style="94"/>
    <col min="8708" max="8708" width="12" style="94" customWidth="1"/>
    <col min="8709" max="8710" width="13.140625" style="94" customWidth="1"/>
    <col min="8711" max="8960" width="9.140625" style="94"/>
    <col min="8961" max="8961" width="37.140625" style="94" customWidth="1"/>
    <col min="8962" max="8962" width="4.42578125" style="94" customWidth="1"/>
    <col min="8963" max="8963" width="9.140625" style="94"/>
    <col min="8964" max="8964" width="12" style="94" customWidth="1"/>
    <col min="8965" max="8966" width="13.140625" style="94" customWidth="1"/>
    <col min="8967" max="9216" width="9.140625" style="94"/>
    <col min="9217" max="9217" width="37.140625" style="94" customWidth="1"/>
    <col min="9218" max="9218" width="4.42578125" style="94" customWidth="1"/>
    <col min="9219" max="9219" width="9.140625" style="94"/>
    <col min="9220" max="9220" width="12" style="94" customWidth="1"/>
    <col min="9221" max="9222" width="13.140625" style="94" customWidth="1"/>
    <col min="9223" max="9472" width="9.140625" style="94"/>
    <col min="9473" max="9473" width="37.140625" style="94" customWidth="1"/>
    <col min="9474" max="9474" width="4.42578125" style="94" customWidth="1"/>
    <col min="9475" max="9475" width="9.140625" style="94"/>
    <col min="9476" max="9476" width="12" style="94" customWidth="1"/>
    <col min="9477" max="9478" width="13.140625" style="94" customWidth="1"/>
    <col min="9479" max="9728" width="9.140625" style="94"/>
    <col min="9729" max="9729" width="37.140625" style="94" customWidth="1"/>
    <col min="9730" max="9730" width="4.42578125" style="94" customWidth="1"/>
    <col min="9731" max="9731" width="9.140625" style="94"/>
    <col min="9732" max="9732" width="12" style="94" customWidth="1"/>
    <col min="9733" max="9734" width="13.140625" style="94" customWidth="1"/>
    <col min="9735" max="9984" width="9.140625" style="94"/>
    <col min="9985" max="9985" width="37.140625" style="94" customWidth="1"/>
    <col min="9986" max="9986" width="4.42578125" style="94" customWidth="1"/>
    <col min="9987" max="9987" width="9.140625" style="94"/>
    <col min="9988" max="9988" width="12" style="94" customWidth="1"/>
    <col min="9989" max="9990" width="13.140625" style="94" customWidth="1"/>
    <col min="9991" max="10240" width="9.140625" style="94"/>
    <col min="10241" max="10241" width="37.140625" style="94" customWidth="1"/>
    <col min="10242" max="10242" width="4.42578125" style="94" customWidth="1"/>
    <col min="10243" max="10243" width="9.140625" style="94"/>
    <col min="10244" max="10244" width="12" style="94" customWidth="1"/>
    <col min="10245" max="10246" width="13.140625" style="94" customWidth="1"/>
    <col min="10247" max="10496" width="9.140625" style="94"/>
    <col min="10497" max="10497" width="37.140625" style="94" customWidth="1"/>
    <col min="10498" max="10498" width="4.42578125" style="94" customWidth="1"/>
    <col min="10499" max="10499" width="9.140625" style="94"/>
    <col min="10500" max="10500" width="12" style="94" customWidth="1"/>
    <col min="10501" max="10502" width="13.140625" style="94" customWidth="1"/>
    <col min="10503" max="10752" width="9.140625" style="94"/>
    <col min="10753" max="10753" width="37.140625" style="94" customWidth="1"/>
    <col min="10754" max="10754" width="4.42578125" style="94" customWidth="1"/>
    <col min="10755" max="10755" width="9.140625" style="94"/>
    <col min="10756" max="10756" width="12" style="94" customWidth="1"/>
    <col min="10757" max="10758" width="13.140625" style="94" customWidth="1"/>
    <col min="10759" max="11008" width="9.140625" style="94"/>
    <col min="11009" max="11009" width="37.140625" style="94" customWidth="1"/>
    <col min="11010" max="11010" width="4.42578125" style="94" customWidth="1"/>
    <col min="11011" max="11011" width="9.140625" style="94"/>
    <col min="11012" max="11012" width="12" style="94" customWidth="1"/>
    <col min="11013" max="11014" width="13.140625" style="94" customWidth="1"/>
    <col min="11015" max="11264" width="9.140625" style="94"/>
    <col min="11265" max="11265" width="37.140625" style="94" customWidth="1"/>
    <col min="11266" max="11266" width="4.42578125" style="94" customWidth="1"/>
    <col min="11267" max="11267" width="9.140625" style="94"/>
    <col min="11268" max="11268" width="12" style="94" customWidth="1"/>
    <col min="11269" max="11270" width="13.140625" style="94" customWidth="1"/>
    <col min="11271" max="11520" width="9.140625" style="94"/>
    <col min="11521" max="11521" width="37.140625" style="94" customWidth="1"/>
    <col min="11522" max="11522" width="4.42578125" style="94" customWidth="1"/>
    <col min="11523" max="11523" width="9.140625" style="94"/>
    <col min="11524" max="11524" width="12" style="94" customWidth="1"/>
    <col min="11525" max="11526" width="13.140625" style="94" customWidth="1"/>
    <col min="11527" max="11776" width="9.140625" style="94"/>
    <col min="11777" max="11777" width="37.140625" style="94" customWidth="1"/>
    <col min="11778" max="11778" width="4.42578125" style="94" customWidth="1"/>
    <col min="11779" max="11779" width="9.140625" style="94"/>
    <col min="11780" max="11780" width="12" style="94" customWidth="1"/>
    <col min="11781" max="11782" width="13.140625" style="94" customWidth="1"/>
    <col min="11783" max="12032" width="9.140625" style="94"/>
    <col min="12033" max="12033" width="37.140625" style="94" customWidth="1"/>
    <col min="12034" max="12034" width="4.42578125" style="94" customWidth="1"/>
    <col min="12035" max="12035" width="9.140625" style="94"/>
    <col min="12036" max="12036" width="12" style="94" customWidth="1"/>
    <col min="12037" max="12038" width="13.140625" style="94" customWidth="1"/>
    <col min="12039" max="12288" width="9.140625" style="94"/>
    <col min="12289" max="12289" width="37.140625" style="94" customWidth="1"/>
    <col min="12290" max="12290" width="4.42578125" style="94" customWidth="1"/>
    <col min="12291" max="12291" width="9.140625" style="94"/>
    <col min="12292" max="12292" width="12" style="94" customWidth="1"/>
    <col min="12293" max="12294" width="13.140625" style="94" customWidth="1"/>
    <col min="12295" max="12544" width="9.140625" style="94"/>
    <col min="12545" max="12545" width="37.140625" style="94" customWidth="1"/>
    <col min="12546" max="12546" width="4.42578125" style="94" customWidth="1"/>
    <col min="12547" max="12547" width="9.140625" style="94"/>
    <col min="12548" max="12548" width="12" style="94" customWidth="1"/>
    <col min="12549" max="12550" width="13.140625" style="94" customWidth="1"/>
    <col min="12551" max="12800" width="9.140625" style="94"/>
    <col min="12801" max="12801" width="37.140625" style="94" customWidth="1"/>
    <col min="12802" max="12802" width="4.42578125" style="94" customWidth="1"/>
    <col min="12803" max="12803" width="9.140625" style="94"/>
    <col min="12804" max="12804" width="12" style="94" customWidth="1"/>
    <col min="12805" max="12806" width="13.140625" style="94" customWidth="1"/>
    <col min="12807" max="13056" width="9.140625" style="94"/>
    <col min="13057" max="13057" width="37.140625" style="94" customWidth="1"/>
    <col min="13058" max="13058" width="4.42578125" style="94" customWidth="1"/>
    <col min="13059" max="13059" width="9.140625" style="94"/>
    <col min="13060" max="13060" width="12" style="94" customWidth="1"/>
    <col min="13061" max="13062" width="13.140625" style="94" customWidth="1"/>
    <col min="13063" max="13312" width="9.140625" style="94"/>
    <col min="13313" max="13313" width="37.140625" style="94" customWidth="1"/>
    <col min="13314" max="13314" width="4.42578125" style="94" customWidth="1"/>
    <col min="13315" max="13315" width="9.140625" style="94"/>
    <col min="13316" max="13316" width="12" style="94" customWidth="1"/>
    <col min="13317" max="13318" width="13.140625" style="94" customWidth="1"/>
    <col min="13319" max="13568" width="9.140625" style="94"/>
    <col min="13569" max="13569" width="37.140625" style="94" customWidth="1"/>
    <col min="13570" max="13570" width="4.42578125" style="94" customWidth="1"/>
    <col min="13571" max="13571" width="9.140625" style="94"/>
    <col min="13572" max="13572" width="12" style="94" customWidth="1"/>
    <col min="13573" max="13574" width="13.140625" style="94" customWidth="1"/>
    <col min="13575" max="13824" width="9.140625" style="94"/>
    <col min="13825" max="13825" width="37.140625" style="94" customWidth="1"/>
    <col min="13826" max="13826" width="4.42578125" style="94" customWidth="1"/>
    <col min="13827" max="13827" width="9.140625" style="94"/>
    <col min="13828" max="13828" width="12" style="94" customWidth="1"/>
    <col min="13829" max="13830" width="13.140625" style="94" customWidth="1"/>
    <col min="13831" max="14080" width="9.140625" style="94"/>
    <col min="14081" max="14081" width="37.140625" style="94" customWidth="1"/>
    <col min="14082" max="14082" width="4.42578125" style="94" customWidth="1"/>
    <col min="14083" max="14083" width="9.140625" style="94"/>
    <col min="14084" max="14084" width="12" style="94" customWidth="1"/>
    <col min="14085" max="14086" width="13.140625" style="94" customWidth="1"/>
    <col min="14087" max="14336" width="9.140625" style="94"/>
    <col min="14337" max="14337" width="37.140625" style="94" customWidth="1"/>
    <col min="14338" max="14338" width="4.42578125" style="94" customWidth="1"/>
    <col min="14339" max="14339" width="9.140625" style="94"/>
    <col min="14340" max="14340" width="12" style="94" customWidth="1"/>
    <col min="14341" max="14342" width="13.140625" style="94" customWidth="1"/>
    <col min="14343" max="14592" width="9.140625" style="94"/>
    <col min="14593" max="14593" width="37.140625" style="94" customWidth="1"/>
    <col min="14594" max="14594" width="4.42578125" style="94" customWidth="1"/>
    <col min="14595" max="14595" width="9.140625" style="94"/>
    <col min="14596" max="14596" width="12" style="94" customWidth="1"/>
    <col min="14597" max="14598" width="13.140625" style="94" customWidth="1"/>
    <col min="14599" max="14848" width="9.140625" style="94"/>
    <col min="14849" max="14849" width="37.140625" style="94" customWidth="1"/>
    <col min="14850" max="14850" width="4.42578125" style="94" customWidth="1"/>
    <col min="14851" max="14851" width="9.140625" style="94"/>
    <col min="14852" max="14852" width="12" style="94" customWidth="1"/>
    <col min="14853" max="14854" width="13.140625" style="94" customWidth="1"/>
    <col min="14855" max="15104" width="9.140625" style="94"/>
    <col min="15105" max="15105" width="37.140625" style="94" customWidth="1"/>
    <col min="15106" max="15106" width="4.42578125" style="94" customWidth="1"/>
    <col min="15107" max="15107" width="9.140625" style="94"/>
    <col min="15108" max="15108" width="12" style="94" customWidth="1"/>
    <col min="15109" max="15110" width="13.140625" style="94" customWidth="1"/>
    <col min="15111" max="15360" width="9.140625" style="94"/>
    <col min="15361" max="15361" width="37.140625" style="94" customWidth="1"/>
    <col min="15362" max="15362" width="4.42578125" style="94" customWidth="1"/>
    <col min="15363" max="15363" width="9.140625" style="94"/>
    <col min="15364" max="15364" width="12" style="94" customWidth="1"/>
    <col min="15365" max="15366" width="13.140625" style="94" customWidth="1"/>
    <col min="15367" max="15616" width="9.140625" style="94"/>
    <col min="15617" max="15617" width="37.140625" style="94" customWidth="1"/>
    <col min="15618" max="15618" width="4.42578125" style="94" customWidth="1"/>
    <col min="15619" max="15619" width="9.140625" style="94"/>
    <col min="15620" max="15620" width="12" style="94" customWidth="1"/>
    <col min="15621" max="15622" width="13.140625" style="94" customWidth="1"/>
    <col min="15623" max="15872" width="9.140625" style="94"/>
    <col min="15873" max="15873" width="37.140625" style="94" customWidth="1"/>
    <col min="15874" max="15874" width="4.42578125" style="94" customWidth="1"/>
    <col min="15875" max="15875" width="9.140625" style="94"/>
    <col min="15876" max="15876" width="12" style="94" customWidth="1"/>
    <col min="15877" max="15878" width="13.140625" style="94" customWidth="1"/>
    <col min="15879" max="16128" width="9.140625" style="94"/>
    <col min="16129" max="16129" width="37.140625" style="94" customWidth="1"/>
    <col min="16130" max="16130" width="4.42578125" style="94" customWidth="1"/>
    <col min="16131" max="16131" width="9.140625" style="94"/>
    <col min="16132" max="16132" width="12" style="94" customWidth="1"/>
    <col min="16133" max="16134" width="13.140625" style="94" customWidth="1"/>
    <col min="16135" max="16384" width="9.140625" style="94"/>
  </cols>
  <sheetData>
    <row r="1" spans="1:16" ht="25.5">
      <c r="A1" s="92" t="s">
        <v>125</v>
      </c>
      <c r="B1" s="92"/>
      <c r="C1" s="92"/>
      <c r="D1" s="92"/>
      <c r="E1" s="92"/>
      <c r="F1" s="92"/>
      <c r="G1" s="92"/>
      <c r="H1" s="92"/>
      <c r="I1" s="92"/>
      <c r="J1" s="92"/>
      <c r="K1" s="92"/>
      <c r="L1" s="93"/>
      <c r="P1" s="93" t="s">
        <v>85</v>
      </c>
    </row>
    <row r="2" spans="1:16" ht="28.5">
      <c r="A2" s="92" t="s">
        <v>137</v>
      </c>
      <c r="B2" s="92"/>
      <c r="C2" s="92"/>
      <c r="D2" s="92"/>
      <c r="E2" s="92"/>
      <c r="F2" s="92"/>
      <c r="G2" s="92"/>
      <c r="H2" s="92"/>
      <c r="I2" s="92"/>
      <c r="J2" s="92"/>
      <c r="K2" s="92"/>
      <c r="L2" s="92"/>
    </row>
    <row r="3" spans="1:16" ht="26.25" thickBot="1">
      <c r="E3" s="96"/>
      <c r="L3" s="97"/>
    </row>
    <row r="4" spans="1:16" ht="15.75" thickTop="1">
      <c r="A4" s="98"/>
      <c r="B4" s="99"/>
      <c r="C4" s="320" t="s">
        <v>123</v>
      </c>
      <c r="D4" s="321"/>
      <c r="E4" s="321"/>
      <c r="F4" s="321"/>
      <c r="G4" s="321"/>
      <c r="H4" s="322"/>
      <c r="I4" s="323" t="s">
        <v>124</v>
      </c>
      <c r="J4" s="321"/>
      <c r="K4" s="321"/>
      <c r="L4" s="321"/>
      <c r="M4" s="321"/>
      <c r="N4" s="321"/>
      <c r="O4" s="321"/>
      <c r="P4" s="324"/>
    </row>
    <row r="5" spans="1:16" s="123" customFormat="1" ht="42.75">
      <c r="A5" s="118"/>
      <c r="B5" s="118"/>
      <c r="C5" s="119" t="s">
        <v>116</v>
      </c>
      <c r="D5" s="120" t="s">
        <v>86</v>
      </c>
      <c r="E5" s="120" t="s">
        <v>87</v>
      </c>
      <c r="F5" s="120" t="s">
        <v>38</v>
      </c>
      <c r="G5" s="120" t="s">
        <v>88</v>
      </c>
      <c r="H5" s="120" t="s">
        <v>89</v>
      </c>
      <c r="I5" s="120" t="s">
        <v>117</v>
      </c>
      <c r="J5" s="120" t="s">
        <v>118</v>
      </c>
      <c r="K5" s="121" t="s">
        <v>119</v>
      </c>
      <c r="L5" s="121" t="s">
        <v>90</v>
      </c>
      <c r="M5" s="120" t="s">
        <v>120</v>
      </c>
      <c r="N5" s="120" t="s">
        <v>121</v>
      </c>
      <c r="O5" s="120" t="s">
        <v>122</v>
      </c>
      <c r="P5" s="122" t="s">
        <v>273</v>
      </c>
    </row>
    <row r="6" spans="1:16" s="136" customFormat="1">
      <c r="A6" s="132"/>
      <c r="B6" s="132"/>
      <c r="C6" s="133" t="s">
        <v>177</v>
      </c>
      <c r="D6" s="134" t="s">
        <v>177</v>
      </c>
      <c r="E6" s="134" t="s">
        <v>177</v>
      </c>
      <c r="F6" s="134" t="s">
        <v>177</v>
      </c>
      <c r="G6" s="134" t="s">
        <v>177</v>
      </c>
      <c r="H6" s="134" t="s">
        <v>177</v>
      </c>
      <c r="I6" s="134" t="s">
        <v>177</v>
      </c>
      <c r="J6" s="134" t="s">
        <v>177</v>
      </c>
      <c r="K6" s="134" t="s">
        <v>177</v>
      </c>
      <c r="L6" s="134" t="s">
        <v>177</v>
      </c>
      <c r="M6" s="134" t="s">
        <v>177</v>
      </c>
      <c r="N6" s="134" t="s">
        <v>177</v>
      </c>
      <c r="O6" s="134" t="s">
        <v>177</v>
      </c>
      <c r="P6" s="135" t="s">
        <v>177</v>
      </c>
    </row>
    <row r="7" spans="1:16" ht="15.75" thickBot="1">
      <c r="A7" s="98"/>
      <c r="B7" s="99"/>
      <c r="C7" s="100" t="s">
        <v>92</v>
      </c>
      <c r="D7" s="101" t="s">
        <v>93</v>
      </c>
      <c r="E7" s="101" t="s">
        <v>94</v>
      </c>
      <c r="F7" s="101" t="s">
        <v>95</v>
      </c>
      <c r="G7" s="101" t="s">
        <v>96</v>
      </c>
      <c r="H7" s="101" t="s">
        <v>97</v>
      </c>
      <c r="I7" s="101" t="s">
        <v>98</v>
      </c>
      <c r="J7" s="101" t="s">
        <v>99</v>
      </c>
      <c r="K7" s="102" t="s">
        <v>100</v>
      </c>
      <c r="L7" s="102" t="s">
        <v>101</v>
      </c>
      <c r="M7" s="103" t="s">
        <v>102</v>
      </c>
      <c r="N7" s="103" t="s">
        <v>103</v>
      </c>
      <c r="O7" s="103" t="s">
        <v>104</v>
      </c>
      <c r="P7" s="104" t="s">
        <v>105</v>
      </c>
    </row>
    <row r="8" spans="1:16" ht="15.75" thickTop="1">
      <c r="A8" s="105" t="s">
        <v>106</v>
      </c>
      <c r="B8" s="106">
        <v>1</v>
      </c>
      <c r="C8" s="284"/>
      <c r="D8" s="285"/>
      <c r="E8" s="285"/>
      <c r="F8" s="285"/>
      <c r="G8" s="285"/>
      <c r="H8" s="285"/>
      <c r="I8" s="285"/>
      <c r="J8" s="285"/>
      <c r="K8" s="286"/>
      <c r="L8" s="287"/>
      <c r="M8" s="288"/>
      <c r="N8" s="288"/>
      <c r="O8" s="288"/>
      <c r="P8" s="289"/>
    </row>
    <row r="9" spans="1:16">
      <c r="A9" s="107" t="s">
        <v>107</v>
      </c>
      <c r="B9" s="108">
        <v>2</v>
      </c>
      <c r="C9" s="290"/>
      <c r="D9" s="288"/>
      <c r="E9" s="288"/>
      <c r="F9" s="288"/>
      <c r="G9" s="288"/>
      <c r="H9" s="288"/>
      <c r="I9" s="288"/>
      <c r="J9" s="288"/>
      <c r="K9" s="287"/>
      <c r="L9" s="287"/>
      <c r="M9" s="288"/>
      <c r="N9" s="288"/>
      <c r="O9" s="288"/>
      <c r="P9" s="289"/>
    </row>
    <row r="10" spans="1:16">
      <c r="A10" s="109" t="s">
        <v>108</v>
      </c>
      <c r="B10" s="110">
        <v>3</v>
      </c>
      <c r="C10" s="291"/>
      <c r="D10" s="292"/>
      <c r="E10" s="292"/>
      <c r="F10" s="292"/>
      <c r="G10" s="292"/>
      <c r="H10" s="292"/>
      <c r="I10" s="292"/>
      <c r="J10" s="292"/>
      <c r="K10" s="293"/>
      <c r="L10" s="293"/>
      <c r="M10" s="292"/>
      <c r="N10" s="292"/>
      <c r="O10" s="292"/>
      <c r="P10" s="294"/>
    </row>
    <row r="11" spans="1:16">
      <c r="A11" s="109" t="s">
        <v>109</v>
      </c>
      <c r="B11" s="108">
        <v>4</v>
      </c>
      <c r="C11" s="291"/>
      <c r="D11" s="292"/>
      <c r="E11" s="292"/>
      <c r="F11" s="292"/>
      <c r="G11" s="292"/>
      <c r="H11" s="292"/>
      <c r="I11" s="292"/>
      <c r="J11" s="292"/>
      <c r="K11" s="293"/>
      <c r="L11" s="293"/>
      <c r="M11" s="292"/>
      <c r="N11" s="292"/>
      <c r="O11" s="292"/>
      <c r="P11" s="294"/>
    </row>
    <row r="12" spans="1:16">
      <c r="A12" s="109" t="s">
        <v>110</v>
      </c>
      <c r="B12" s="110">
        <v>5</v>
      </c>
      <c r="C12" s="291"/>
      <c r="D12" s="292"/>
      <c r="E12" s="292"/>
      <c r="F12" s="292"/>
      <c r="G12" s="292"/>
      <c r="H12" s="292"/>
      <c r="I12" s="292"/>
      <c r="J12" s="292"/>
      <c r="K12" s="293"/>
      <c r="L12" s="293"/>
      <c r="M12" s="292"/>
      <c r="N12" s="292"/>
      <c r="O12" s="292"/>
      <c r="P12" s="294"/>
    </row>
    <row r="13" spans="1:16">
      <c r="A13" s="109" t="s">
        <v>111</v>
      </c>
      <c r="B13" s="108">
        <v>6</v>
      </c>
      <c r="C13" s="291"/>
      <c r="D13" s="292"/>
      <c r="E13" s="292"/>
      <c r="F13" s="292"/>
      <c r="G13" s="292"/>
      <c r="H13" s="292"/>
      <c r="I13" s="292"/>
      <c r="J13" s="292"/>
      <c r="K13" s="293"/>
      <c r="L13" s="293"/>
      <c r="M13" s="292"/>
      <c r="N13" s="292"/>
      <c r="O13" s="292"/>
      <c r="P13" s="294"/>
    </row>
    <row r="14" spans="1:16" ht="18">
      <c r="A14" s="111" t="s">
        <v>155</v>
      </c>
      <c r="B14" s="110">
        <v>7</v>
      </c>
      <c r="C14" s="291"/>
      <c r="D14" s="292"/>
      <c r="E14" s="292"/>
      <c r="F14" s="292"/>
      <c r="G14" s="292"/>
      <c r="H14" s="292"/>
      <c r="I14" s="292"/>
      <c r="J14" s="292"/>
      <c r="K14" s="293"/>
      <c r="L14" s="293"/>
      <c r="M14" s="292"/>
      <c r="N14" s="292"/>
      <c r="O14" s="292"/>
      <c r="P14" s="294"/>
    </row>
    <row r="15" spans="1:16" ht="18">
      <c r="A15" s="111" t="s">
        <v>154</v>
      </c>
      <c r="B15" s="108">
        <v>8</v>
      </c>
      <c r="C15" s="291"/>
      <c r="D15" s="292"/>
      <c r="E15" s="292"/>
      <c r="F15" s="292"/>
      <c r="G15" s="292"/>
      <c r="H15" s="292"/>
      <c r="I15" s="292"/>
      <c r="J15" s="292"/>
      <c r="K15" s="293"/>
      <c r="L15" s="293"/>
      <c r="M15" s="292"/>
      <c r="N15" s="292"/>
      <c r="O15" s="292"/>
      <c r="P15" s="294"/>
    </row>
    <row r="16" spans="1:16">
      <c r="A16" s="111" t="s">
        <v>156</v>
      </c>
      <c r="B16" s="110">
        <v>9</v>
      </c>
      <c r="C16" s="291"/>
      <c r="D16" s="292"/>
      <c r="E16" s="292"/>
      <c r="F16" s="292"/>
      <c r="G16" s="292"/>
      <c r="H16" s="292"/>
      <c r="I16" s="292"/>
      <c r="J16" s="292"/>
      <c r="K16" s="293"/>
      <c r="L16" s="293"/>
      <c r="M16" s="292"/>
      <c r="N16" s="292"/>
      <c r="O16" s="292"/>
      <c r="P16" s="294"/>
    </row>
    <row r="17" spans="1:16" ht="18">
      <c r="A17" s="111" t="s">
        <v>157</v>
      </c>
      <c r="B17" s="108">
        <v>10</v>
      </c>
      <c r="C17" s="291"/>
      <c r="D17" s="292"/>
      <c r="E17" s="292"/>
      <c r="F17" s="292"/>
      <c r="G17" s="292"/>
      <c r="H17" s="292"/>
      <c r="I17" s="292"/>
      <c r="J17" s="292"/>
      <c r="K17" s="293"/>
      <c r="L17" s="293"/>
      <c r="M17" s="292"/>
      <c r="N17" s="292"/>
      <c r="O17" s="292"/>
      <c r="P17" s="294"/>
    </row>
    <row r="18" spans="1:16">
      <c r="A18" s="111" t="s">
        <v>112</v>
      </c>
      <c r="B18" s="110">
        <v>11</v>
      </c>
      <c r="C18" s="291"/>
      <c r="D18" s="292"/>
      <c r="E18" s="292"/>
      <c r="F18" s="292"/>
      <c r="G18" s="292"/>
      <c r="H18" s="292"/>
      <c r="I18" s="292"/>
      <c r="J18" s="292"/>
      <c r="K18" s="293"/>
      <c r="L18" s="293"/>
      <c r="M18" s="292"/>
      <c r="N18" s="292"/>
      <c r="O18" s="292"/>
      <c r="P18" s="294"/>
    </row>
    <row r="19" spans="1:16">
      <c r="A19" s="111" t="s">
        <v>158</v>
      </c>
      <c r="B19" s="108">
        <v>12</v>
      </c>
      <c r="C19" s="291"/>
      <c r="D19" s="292"/>
      <c r="E19" s="292"/>
      <c r="F19" s="292"/>
      <c r="G19" s="292"/>
      <c r="H19" s="292"/>
      <c r="I19" s="292"/>
      <c r="J19" s="292"/>
      <c r="K19" s="293"/>
      <c r="L19" s="293"/>
      <c r="M19" s="292"/>
      <c r="N19" s="292"/>
      <c r="O19" s="292"/>
      <c r="P19" s="294"/>
    </row>
    <row r="20" spans="1:16">
      <c r="A20" s="109" t="s">
        <v>113</v>
      </c>
      <c r="B20" s="110">
        <v>13</v>
      </c>
      <c r="C20" s="291"/>
      <c r="D20" s="292"/>
      <c r="E20" s="292"/>
      <c r="F20" s="292"/>
      <c r="G20" s="292"/>
      <c r="H20" s="292"/>
      <c r="I20" s="292"/>
      <c r="J20" s="292"/>
      <c r="K20" s="293"/>
      <c r="L20" s="293"/>
      <c r="M20" s="292"/>
      <c r="N20" s="292"/>
      <c r="O20" s="292"/>
      <c r="P20" s="294"/>
    </row>
    <row r="21" spans="1:16">
      <c r="A21" s="112" t="s">
        <v>114</v>
      </c>
      <c r="B21" s="108">
        <v>14</v>
      </c>
      <c r="C21" s="295"/>
      <c r="D21" s="296"/>
      <c r="E21" s="296"/>
      <c r="F21" s="296"/>
      <c r="G21" s="296"/>
      <c r="H21" s="296"/>
      <c r="I21" s="296"/>
      <c r="J21" s="296"/>
      <c r="K21" s="297"/>
      <c r="L21" s="297"/>
      <c r="M21" s="296"/>
      <c r="N21" s="296"/>
      <c r="O21" s="296"/>
      <c r="P21" s="298"/>
    </row>
    <row r="22" spans="1:16" ht="15.75" thickBot="1">
      <c r="A22" s="113" t="s">
        <v>115</v>
      </c>
      <c r="B22" s="114">
        <v>15</v>
      </c>
      <c r="C22" s="299"/>
      <c r="D22" s="300"/>
      <c r="E22" s="300"/>
      <c r="F22" s="300"/>
      <c r="G22" s="300"/>
      <c r="H22" s="300"/>
      <c r="I22" s="300"/>
      <c r="J22" s="300"/>
      <c r="K22" s="301"/>
      <c r="L22" s="301"/>
      <c r="M22" s="300"/>
      <c r="N22" s="300"/>
      <c r="O22" s="300"/>
      <c r="P22" s="302"/>
    </row>
    <row r="23" spans="1:16" ht="15.75" thickTop="1">
      <c r="I23" s="98"/>
      <c r="J23" s="98"/>
      <c r="K23" s="98"/>
      <c r="L23" s="98"/>
    </row>
    <row r="24" spans="1:16">
      <c r="I24" s="98"/>
      <c r="J24" s="98"/>
      <c r="K24" s="98"/>
      <c r="L24" s="98"/>
    </row>
    <row r="25" spans="1:16" ht="25.5">
      <c r="A25" s="92" t="s">
        <v>153</v>
      </c>
      <c r="B25" s="92"/>
      <c r="C25" s="92"/>
      <c r="D25" s="92"/>
      <c r="E25" s="92"/>
      <c r="F25" s="92"/>
      <c r="G25" s="92"/>
      <c r="H25" s="92"/>
      <c r="I25" s="115"/>
      <c r="J25" s="115"/>
      <c r="K25" s="115"/>
      <c r="L25" s="115"/>
    </row>
    <row r="26" spans="1:16" ht="26.25" thickBot="1">
      <c r="E26" s="96"/>
      <c r="I26" s="98"/>
      <c r="J26" s="98"/>
      <c r="K26" s="98"/>
      <c r="L26" s="116"/>
    </row>
    <row r="27" spans="1:16" ht="15.75" thickTop="1">
      <c r="A27" s="98"/>
      <c r="B27" s="99"/>
      <c r="C27" s="320" t="s">
        <v>123</v>
      </c>
      <c r="D27" s="321"/>
      <c r="E27" s="321"/>
      <c r="F27" s="321"/>
      <c r="G27" s="321"/>
      <c r="H27" s="322"/>
      <c r="I27" s="323" t="s">
        <v>124</v>
      </c>
      <c r="J27" s="321"/>
      <c r="K27" s="321"/>
      <c r="L27" s="321"/>
      <c r="M27" s="321"/>
      <c r="N27" s="321"/>
      <c r="O27" s="321"/>
      <c r="P27" s="324"/>
    </row>
    <row r="28" spans="1:16" s="123" customFormat="1" ht="42.75">
      <c r="A28" s="118"/>
      <c r="B28" s="118"/>
      <c r="C28" s="119" t="s">
        <v>116</v>
      </c>
      <c r="D28" s="120" t="s">
        <v>86</v>
      </c>
      <c r="E28" s="120" t="s">
        <v>87</v>
      </c>
      <c r="F28" s="120" t="s">
        <v>38</v>
      </c>
      <c r="G28" s="120" t="s">
        <v>88</v>
      </c>
      <c r="H28" s="120" t="s">
        <v>89</v>
      </c>
      <c r="I28" s="120" t="s">
        <v>117</v>
      </c>
      <c r="J28" s="120" t="s">
        <v>118</v>
      </c>
      <c r="K28" s="121" t="s">
        <v>119</v>
      </c>
      <c r="L28" s="121" t="s">
        <v>90</v>
      </c>
      <c r="M28" s="120" t="s">
        <v>120</v>
      </c>
      <c r="N28" s="120" t="s">
        <v>121</v>
      </c>
      <c r="O28" s="120" t="s">
        <v>122</v>
      </c>
      <c r="P28" s="122" t="s">
        <v>273</v>
      </c>
    </row>
    <row r="29" spans="1:16" s="123" customFormat="1">
      <c r="A29" s="118"/>
      <c r="B29" s="118"/>
      <c r="C29" s="133" t="s">
        <v>177</v>
      </c>
      <c r="D29" s="134" t="s">
        <v>177</v>
      </c>
      <c r="E29" s="134" t="s">
        <v>177</v>
      </c>
      <c r="F29" s="134" t="s">
        <v>177</v>
      </c>
      <c r="G29" s="134" t="s">
        <v>177</v>
      </c>
      <c r="H29" s="134" t="s">
        <v>177</v>
      </c>
      <c r="I29" s="134" t="s">
        <v>177</v>
      </c>
      <c r="J29" s="134" t="s">
        <v>177</v>
      </c>
      <c r="K29" s="134" t="s">
        <v>177</v>
      </c>
      <c r="L29" s="134" t="s">
        <v>177</v>
      </c>
      <c r="M29" s="134" t="s">
        <v>177</v>
      </c>
      <c r="N29" s="134" t="s">
        <v>177</v>
      </c>
      <c r="O29" s="134" t="s">
        <v>177</v>
      </c>
      <c r="P29" s="135" t="s">
        <v>177</v>
      </c>
    </row>
    <row r="30" spans="1:16" ht="15.75" thickBot="1">
      <c r="A30" s="98"/>
      <c r="B30" s="99"/>
      <c r="C30" s="100" t="s">
        <v>92</v>
      </c>
      <c r="D30" s="101" t="s">
        <v>93</v>
      </c>
      <c r="E30" s="101" t="s">
        <v>94</v>
      </c>
      <c r="F30" s="101" t="s">
        <v>95</v>
      </c>
      <c r="G30" s="101" t="s">
        <v>96</v>
      </c>
      <c r="H30" s="101" t="s">
        <v>97</v>
      </c>
      <c r="I30" s="101" t="s">
        <v>98</v>
      </c>
      <c r="J30" s="101" t="s">
        <v>99</v>
      </c>
      <c r="K30" s="102" t="s">
        <v>100</v>
      </c>
      <c r="L30" s="102" t="s">
        <v>101</v>
      </c>
      <c r="M30" s="103" t="s">
        <v>102</v>
      </c>
      <c r="N30" s="103" t="s">
        <v>103</v>
      </c>
      <c r="O30" s="103" t="s">
        <v>104</v>
      </c>
      <c r="P30" s="104" t="s">
        <v>105</v>
      </c>
    </row>
    <row r="31" spans="1:16" ht="15.75" thickTop="1">
      <c r="A31" s="105" t="s">
        <v>106</v>
      </c>
      <c r="B31" s="106">
        <v>1</v>
      </c>
      <c r="C31" s="303"/>
      <c r="D31" s="304"/>
      <c r="E31" s="304"/>
      <c r="F31" s="304"/>
      <c r="G31" s="304"/>
      <c r="H31" s="304"/>
      <c r="I31" s="304"/>
      <c r="J31" s="304"/>
      <c r="K31" s="304"/>
      <c r="L31" s="304"/>
      <c r="M31" s="288"/>
      <c r="N31" s="288"/>
      <c r="O31" s="288"/>
      <c r="P31" s="289"/>
    </row>
    <row r="32" spans="1:16">
      <c r="A32" s="107" t="s">
        <v>107</v>
      </c>
      <c r="B32" s="108">
        <v>2</v>
      </c>
      <c r="C32" s="305"/>
      <c r="D32" s="306"/>
      <c r="E32" s="306"/>
      <c r="F32" s="306"/>
      <c r="G32" s="306"/>
      <c r="H32" s="306"/>
      <c r="I32" s="306"/>
      <c r="J32" s="306"/>
      <c r="K32" s="306"/>
      <c r="L32" s="306"/>
      <c r="M32" s="288"/>
      <c r="N32" s="288"/>
      <c r="O32" s="288"/>
      <c r="P32" s="289"/>
    </row>
    <row r="33" spans="1:16">
      <c r="A33" s="109" t="s">
        <v>108</v>
      </c>
      <c r="B33" s="110">
        <v>3</v>
      </c>
      <c r="C33" s="307"/>
      <c r="D33" s="308"/>
      <c r="E33" s="308"/>
      <c r="F33" s="308"/>
      <c r="G33" s="308"/>
      <c r="H33" s="308"/>
      <c r="I33" s="308"/>
      <c r="J33" s="308"/>
      <c r="K33" s="308"/>
      <c r="L33" s="308"/>
      <c r="M33" s="292"/>
      <c r="N33" s="292"/>
      <c r="O33" s="292"/>
      <c r="P33" s="294"/>
    </row>
    <row r="34" spans="1:16">
      <c r="A34" s="109" t="s">
        <v>109</v>
      </c>
      <c r="B34" s="108">
        <v>4</v>
      </c>
      <c r="C34" s="307"/>
      <c r="D34" s="308"/>
      <c r="E34" s="308"/>
      <c r="F34" s="308"/>
      <c r="G34" s="308"/>
      <c r="H34" s="308"/>
      <c r="I34" s="308"/>
      <c r="J34" s="308"/>
      <c r="K34" s="308"/>
      <c r="L34" s="308"/>
      <c r="M34" s="292"/>
      <c r="N34" s="292"/>
      <c r="O34" s="292"/>
      <c r="P34" s="294"/>
    </row>
    <row r="35" spans="1:16">
      <c r="A35" s="109" t="s">
        <v>110</v>
      </c>
      <c r="B35" s="110">
        <v>5</v>
      </c>
      <c r="C35" s="307"/>
      <c r="D35" s="308"/>
      <c r="E35" s="308"/>
      <c r="F35" s="308"/>
      <c r="G35" s="308"/>
      <c r="H35" s="308"/>
      <c r="I35" s="308"/>
      <c r="J35" s="308"/>
      <c r="K35" s="308"/>
      <c r="L35" s="308"/>
      <c r="M35" s="292"/>
      <c r="N35" s="292"/>
      <c r="O35" s="292"/>
      <c r="P35" s="294"/>
    </row>
    <row r="36" spans="1:16">
      <c r="A36" s="109" t="s">
        <v>111</v>
      </c>
      <c r="B36" s="108">
        <v>6</v>
      </c>
      <c r="C36" s="307"/>
      <c r="D36" s="308"/>
      <c r="E36" s="308"/>
      <c r="F36" s="308"/>
      <c r="G36" s="308"/>
      <c r="H36" s="308"/>
      <c r="I36" s="308"/>
      <c r="J36" s="308"/>
      <c r="K36" s="308"/>
      <c r="L36" s="308"/>
      <c r="M36" s="292"/>
      <c r="N36" s="292"/>
      <c r="O36" s="292"/>
      <c r="P36" s="294"/>
    </row>
    <row r="37" spans="1:16" ht="18">
      <c r="A37" s="111" t="s">
        <v>155</v>
      </c>
      <c r="B37" s="110">
        <v>7</v>
      </c>
      <c r="C37" s="307"/>
      <c r="D37" s="308"/>
      <c r="E37" s="308"/>
      <c r="F37" s="308"/>
      <c r="G37" s="308"/>
      <c r="H37" s="308"/>
      <c r="I37" s="308"/>
      <c r="J37" s="308"/>
      <c r="K37" s="308"/>
      <c r="L37" s="308"/>
      <c r="M37" s="292"/>
      <c r="N37" s="292"/>
      <c r="O37" s="292"/>
      <c r="P37" s="294"/>
    </row>
    <row r="38" spans="1:16" ht="18">
      <c r="A38" s="111" t="s">
        <v>154</v>
      </c>
      <c r="B38" s="108">
        <v>8</v>
      </c>
      <c r="C38" s="307"/>
      <c r="D38" s="308"/>
      <c r="E38" s="308"/>
      <c r="F38" s="308"/>
      <c r="G38" s="308"/>
      <c r="H38" s="308"/>
      <c r="I38" s="308"/>
      <c r="J38" s="308"/>
      <c r="K38" s="308"/>
      <c r="L38" s="308"/>
      <c r="M38" s="292"/>
      <c r="N38" s="292"/>
      <c r="O38" s="292"/>
      <c r="P38" s="294"/>
    </row>
    <row r="39" spans="1:16">
      <c r="A39" s="111" t="s">
        <v>156</v>
      </c>
      <c r="B39" s="110">
        <v>9</v>
      </c>
      <c r="C39" s="307"/>
      <c r="D39" s="308"/>
      <c r="E39" s="308"/>
      <c r="F39" s="308"/>
      <c r="G39" s="308"/>
      <c r="H39" s="308"/>
      <c r="I39" s="308"/>
      <c r="J39" s="308"/>
      <c r="K39" s="308"/>
      <c r="L39" s="308"/>
      <c r="M39" s="292"/>
      <c r="N39" s="292"/>
      <c r="O39" s="292"/>
      <c r="P39" s="294"/>
    </row>
    <row r="40" spans="1:16" ht="18">
      <c r="A40" s="111" t="s">
        <v>157</v>
      </c>
      <c r="B40" s="108">
        <v>10</v>
      </c>
      <c r="C40" s="307"/>
      <c r="D40" s="308"/>
      <c r="E40" s="308"/>
      <c r="F40" s="308"/>
      <c r="G40" s="308"/>
      <c r="H40" s="308"/>
      <c r="I40" s="308"/>
      <c r="J40" s="308"/>
      <c r="K40" s="308"/>
      <c r="L40" s="308"/>
      <c r="M40" s="292"/>
      <c r="N40" s="292"/>
      <c r="O40" s="292"/>
      <c r="P40" s="294"/>
    </row>
    <row r="41" spans="1:16">
      <c r="A41" s="111" t="s">
        <v>112</v>
      </c>
      <c r="B41" s="110">
        <v>11</v>
      </c>
      <c r="C41" s="307"/>
      <c r="D41" s="308"/>
      <c r="E41" s="308"/>
      <c r="F41" s="308"/>
      <c r="G41" s="308"/>
      <c r="H41" s="308"/>
      <c r="I41" s="308"/>
      <c r="J41" s="308"/>
      <c r="K41" s="308"/>
      <c r="L41" s="308"/>
      <c r="M41" s="292"/>
      <c r="N41" s="292"/>
      <c r="O41" s="292"/>
      <c r="P41" s="294"/>
    </row>
    <row r="42" spans="1:16">
      <c r="A42" s="111" t="s">
        <v>158</v>
      </c>
      <c r="B42" s="108">
        <v>12</v>
      </c>
      <c r="C42" s="307"/>
      <c r="D42" s="308"/>
      <c r="E42" s="308"/>
      <c r="F42" s="308"/>
      <c r="G42" s="308"/>
      <c r="H42" s="308"/>
      <c r="I42" s="308"/>
      <c r="J42" s="308"/>
      <c r="K42" s="308"/>
      <c r="L42" s="308"/>
      <c r="M42" s="292"/>
      <c r="N42" s="292"/>
      <c r="O42" s="292"/>
      <c r="P42" s="294"/>
    </row>
    <row r="43" spans="1:16">
      <c r="A43" s="109" t="s">
        <v>113</v>
      </c>
      <c r="B43" s="110">
        <v>13</v>
      </c>
      <c r="C43" s="307"/>
      <c r="D43" s="308"/>
      <c r="E43" s="308"/>
      <c r="F43" s="308"/>
      <c r="G43" s="308"/>
      <c r="H43" s="308"/>
      <c r="I43" s="308"/>
      <c r="J43" s="308"/>
      <c r="K43" s="308"/>
      <c r="L43" s="308"/>
      <c r="M43" s="292"/>
      <c r="N43" s="292"/>
      <c r="O43" s="292"/>
      <c r="P43" s="294"/>
    </row>
    <row r="44" spans="1:16">
      <c r="A44" s="112" t="s">
        <v>114</v>
      </c>
      <c r="B44" s="108">
        <v>14</v>
      </c>
      <c r="C44" s="309"/>
      <c r="D44" s="310"/>
      <c r="E44" s="310"/>
      <c r="F44" s="310"/>
      <c r="G44" s="310"/>
      <c r="H44" s="308"/>
      <c r="I44" s="308"/>
      <c r="J44" s="310"/>
      <c r="K44" s="308"/>
      <c r="L44" s="308"/>
      <c r="M44" s="296"/>
      <c r="N44" s="296"/>
      <c r="O44" s="296"/>
      <c r="P44" s="298"/>
    </row>
    <row r="45" spans="1:16" ht="15.75" thickBot="1">
      <c r="A45" s="113" t="s">
        <v>115</v>
      </c>
      <c r="B45" s="114">
        <v>8</v>
      </c>
      <c r="C45" s="311"/>
      <c r="D45" s="312"/>
      <c r="E45" s="312"/>
      <c r="F45" s="312"/>
      <c r="G45" s="312"/>
      <c r="H45" s="312"/>
      <c r="I45" s="312"/>
      <c r="J45" s="312"/>
      <c r="K45" s="312"/>
      <c r="L45" s="312"/>
      <c r="M45" s="300"/>
      <c r="N45" s="300"/>
      <c r="O45" s="300"/>
      <c r="P45" s="302"/>
    </row>
    <row r="46" spans="1:16" ht="15.75" thickTop="1"/>
    <row r="47" spans="1:16" ht="27" customHeight="1">
      <c r="A47" s="330" t="s">
        <v>159</v>
      </c>
      <c r="B47" s="330"/>
      <c r="C47" s="330"/>
      <c r="D47" s="330"/>
      <c r="E47" s="330"/>
      <c r="F47" s="330"/>
      <c r="G47" s="330"/>
      <c r="H47" s="330"/>
      <c r="I47" s="330"/>
      <c r="J47" s="330"/>
      <c r="K47" s="330"/>
      <c r="L47" s="330"/>
      <c r="M47" s="330"/>
      <c r="N47" s="330"/>
      <c r="O47" s="330"/>
    </row>
    <row r="48" spans="1:16" ht="15" customHeight="1">
      <c r="A48" s="127" t="s">
        <v>160</v>
      </c>
      <c r="B48" s="127"/>
      <c r="C48" s="127"/>
      <c r="D48" s="127"/>
      <c r="E48" s="127"/>
      <c r="F48" s="127"/>
      <c r="G48" s="127"/>
      <c r="H48" s="127"/>
      <c r="I48" s="127"/>
      <c r="J48" s="127"/>
      <c r="K48" s="127"/>
      <c r="L48" s="127"/>
      <c r="M48" s="127"/>
      <c r="N48" s="127"/>
      <c r="O48" s="127"/>
    </row>
    <row r="49" spans="1:3" ht="15" customHeight="1">
      <c r="A49" s="117" t="s">
        <v>161</v>
      </c>
    </row>
    <row r="50" spans="1:3">
      <c r="A50" s="117" t="s">
        <v>162</v>
      </c>
    </row>
    <row r="54" spans="1:3">
      <c r="C54" s="94" t="s">
        <v>177</v>
      </c>
    </row>
    <row r="55" spans="1:3">
      <c r="A55" s="94" t="s">
        <v>178</v>
      </c>
      <c r="C55" s="94" t="s">
        <v>179</v>
      </c>
    </row>
    <row r="56" spans="1:3">
      <c r="A56" s="94" t="s">
        <v>180</v>
      </c>
      <c r="C56" s="94" t="s">
        <v>181</v>
      </c>
    </row>
    <row r="57" spans="1:3">
      <c r="A57" s="94" t="s">
        <v>183</v>
      </c>
      <c r="C57" s="94" t="s">
        <v>182</v>
      </c>
    </row>
    <row r="58" spans="1:3">
      <c r="A58" s="94" t="s">
        <v>184</v>
      </c>
      <c r="C58" s="94" t="s">
        <v>186</v>
      </c>
    </row>
    <row r="59" spans="1:3">
      <c r="A59" s="94" t="s">
        <v>185</v>
      </c>
      <c r="C59" s="94" t="s">
        <v>187</v>
      </c>
    </row>
  </sheetData>
  <mergeCells count="5">
    <mergeCell ref="C4:H4"/>
    <mergeCell ref="I4:P4"/>
    <mergeCell ref="C27:H27"/>
    <mergeCell ref="I27:P27"/>
    <mergeCell ref="A47:O47"/>
  </mergeCells>
  <phoneticPr fontId="35"/>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Units!$B$3:$B$8</xm:f>
          </x14:formula1>
          <xm:sqref>C6:L6 C29:L29</xm:sqref>
        </x14:dataValidation>
        <x14:dataValidation type="list" allowBlank="1" showInputMessage="1" showErrorMessage="1">
          <x14:formula1>
            <xm:f>Units!$B$10:$B$15</xm:f>
          </x14:formula1>
          <xm:sqref>M6:P6 M29:P29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3" sqref="B23"/>
    </sheetView>
  </sheetViews>
  <sheetFormatPr defaultColWidth="9.140625" defaultRowHeight="15"/>
  <cols>
    <col min="1" max="1" width="28.85546875" style="129" customWidth="1"/>
    <col min="2" max="16384" width="9.140625" style="129"/>
  </cols>
  <sheetData>
    <row r="1" spans="1:2" s="131" customFormat="1" ht="18.75">
      <c r="A1" s="130" t="s">
        <v>188</v>
      </c>
    </row>
    <row r="3" spans="1:2">
      <c r="A3" s="94"/>
      <c r="B3" s="94" t="s">
        <v>177</v>
      </c>
    </row>
    <row r="4" spans="1:2">
      <c r="A4" s="94" t="s">
        <v>178</v>
      </c>
      <c r="B4" s="94" t="s">
        <v>179</v>
      </c>
    </row>
    <row r="5" spans="1:2">
      <c r="A5" s="94" t="s">
        <v>180</v>
      </c>
      <c r="B5" s="94" t="s">
        <v>181</v>
      </c>
    </row>
    <row r="6" spans="1:2">
      <c r="A6" s="94" t="s">
        <v>183</v>
      </c>
      <c r="B6" s="94" t="s">
        <v>182</v>
      </c>
    </row>
    <row r="7" spans="1:2">
      <c r="A7" s="94" t="s">
        <v>184</v>
      </c>
      <c r="B7" s="94" t="s">
        <v>186</v>
      </c>
    </row>
    <row r="8" spans="1:2">
      <c r="A8" s="94" t="s">
        <v>185</v>
      </c>
      <c r="B8" s="94" t="s">
        <v>187</v>
      </c>
    </row>
    <row r="10" spans="1:2">
      <c r="A10" s="94"/>
      <c r="B10" s="94" t="s">
        <v>177</v>
      </c>
    </row>
    <row r="11" spans="1:2" ht="18">
      <c r="A11" s="94" t="s">
        <v>189</v>
      </c>
      <c r="B11" s="94" t="s">
        <v>91</v>
      </c>
    </row>
    <row r="12" spans="1:2" ht="18">
      <c r="A12" s="94" t="s">
        <v>262</v>
      </c>
      <c r="B12" s="94" t="s">
        <v>193</v>
      </c>
    </row>
    <row r="13" spans="1:2" ht="18">
      <c r="A13" s="94" t="s">
        <v>190</v>
      </c>
      <c r="B13" s="94" t="s">
        <v>190</v>
      </c>
    </row>
    <row r="14" spans="1:2" ht="18">
      <c r="A14" s="94" t="s">
        <v>191</v>
      </c>
      <c r="B14" s="94" t="s">
        <v>191</v>
      </c>
    </row>
    <row r="15" spans="1:2" ht="18">
      <c r="A15" s="94" t="s">
        <v>192</v>
      </c>
      <c r="B15" s="94" t="s">
        <v>194</v>
      </c>
    </row>
    <row r="17" spans="1:2">
      <c r="B17" s="129" t="s">
        <v>177</v>
      </c>
    </row>
    <row r="18" spans="1:2">
      <c r="A18" s="129" t="s">
        <v>263</v>
      </c>
      <c r="B18" s="129" t="s">
        <v>266</v>
      </c>
    </row>
    <row r="19" spans="1:2">
      <c r="A19" s="129" t="s">
        <v>264</v>
      </c>
      <c r="B19" s="129" t="s">
        <v>175</v>
      </c>
    </row>
    <row r="20" spans="1:2">
      <c r="A20" s="129" t="s">
        <v>265</v>
      </c>
      <c r="B20" s="129" t="s">
        <v>176</v>
      </c>
    </row>
    <row r="21" spans="1:2">
      <c r="A21" s="129" t="s">
        <v>267</v>
      </c>
      <c r="B21" s="129" t="s">
        <v>268</v>
      </c>
    </row>
    <row r="22" spans="1:2">
      <c r="A22" s="129" t="s">
        <v>269</v>
      </c>
      <c r="B22" s="129" t="s">
        <v>270</v>
      </c>
    </row>
  </sheetData>
  <sheetProtection password="F9F9" sheet="1" objects="1" scenarios="1"/>
  <phoneticPr fontId="3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Supply</vt:lpstr>
      <vt:lpstr>Import_export</vt:lpstr>
      <vt:lpstr>Transformation</vt:lpstr>
      <vt:lpstr>Final consumption</vt:lpstr>
      <vt:lpstr>Conversion factors</vt:lpstr>
      <vt:lpstr>Units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Edito Barcelona</dc:creator>
  <cp:lastModifiedBy>Edito Barcelona</cp:lastModifiedBy>
  <dcterms:created xsi:type="dcterms:W3CDTF">2017-01-05T02:11:12Z</dcterms:created>
  <dcterms:modified xsi:type="dcterms:W3CDTF">2017-12-01T05:49:53Z</dcterms:modified>
</cp:coreProperties>
</file>