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X:\ESTO only\ESTO\Annual\data\2024\Questionnaires\Questionnaires - APERC revisions\"/>
    </mc:Choice>
  </mc:AlternateContent>
  <xr:revisionPtr revIDLastSave="0" documentId="13_ncr:1_{45275CEE-3CCD-4AB3-AFD6-3A299C678ECE}" xr6:coauthVersionLast="47" xr6:coauthVersionMax="47" xr10:uidLastSave="{00000000-0000-0000-0000-000000000000}"/>
  <bookViews>
    <workbookView xWindow="28680" yWindow="-120" windowWidth="29040" windowHeight="15720" xr2:uid="{00000000-000D-0000-FFFF-FFFF00000000}"/>
  </bookViews>
  <sheets>
    <sheet name="Cover" sheetId="1" r:id="rId1"/>
    <sheet name="Supply" sheetId="2" r:id="rId2"/>
    <sheet name="Imports" sheetId="7" r:id="rId3"/>
    <sheet name="Exports" sheetId="8" r:id="rId4"/>
    <sheet name="Transformation" sheetId="3" r:id="rId5"/>
    <sheet name="Final consumption" sheetId="4" r:id="rId6"/>
    <sheet name="Conversion factors" sheetId="5" r:id="rId7"/>
    <sheet name="Units" sheetId="6" state="hidden" r:id="rId8"/>
  </sheets>
  <definedNames>
    <definedName name="_xlnm._FilterDatabase" localSheetId="2" hidden="1">Imports!$A$8:$A$258</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3" l="1"/>
  <c r="B30" i="3" s="1"/>
  <c r="B31" i="3" s="1"/>
  <c r="B32" i="3" s="1"/>
  <c r="B33" i="3" s="1"/>
  <c r="B34" i="3" s="1"/>
  <c r="B35" i="3" s="1"/>
  <c r="B36" i="3" s="1"/>
  <c r="B37" i="3" s="1"/>
  <c r="B38" i="3" s="1"/>
  <c r="B39" i="3" s="1"/>
  <c r="B40" i="3" s="1"/>
  <c r="B41" i="3" s="1"/>
  <c r="B42" i="3" s="1"/>
  <c r="B28" i="3"/>
  <c r="Q34" i="8" l="1"/>
  <c r="P34" i="8"/>
  <c r="O34" i="8"/>
  <c r="N34" i="8"/>
  <c r="M34" i="8"/>
  <c r="L34" i="8"/>
  <c r="K34" i="8"/>
  <c r="J34" i="8"/>
  <c r="I34" i="8"/>
  <c r="H34" i="8"/>
  <c r="G34" i="8"/>
  <c r="F34" i="8"/>
  <c r="E34" i="8"/>
  <c r="D34" i="8"/>
  <c r="Q34" i="7"/>
  <c r="P34" i="7"/>
  <c r="O34" i="7"/>
  <c r="N34" i="7"/>
  <c r="M34" i="7"/>
  <c r="L34" i="7"/>
  <c r="K34" i="7"/>
  <c r="J34" i="7"/>
  <c r="I34" i="7"/>
  <c r="H34" i="7"/>
  <c r="G34" i="7"/>
  <c r="F34" i="7"/>
  <c r="E34" i="7"/>
  <c r="D34" i="7"/>
  <c r="Q8" i="8"/>
  <c r="Q260" i="8" s="1"/>
  <c r="Q30" i="8"/>
  <c r="P8" i="8"/>
  <c r="P30" i="8"/>
  <c r="O8" i="8"/>
  <c r="O30" i="8"/>
  <c r="N8" i="8"/>
  <c r="N30" i="8"/>
  <c r="N260" i="8" s="1"/>
  <c r="M8" i="8"/>
  <c r="M260" i="8" s="1"/>
  <c r="M30" i="8"/>
  <c r="L8" i="8"/>
  <c r="L30" i="8"/>
  <c r="L260" i="8" s="1"/>
  <c r="K8" i="8"/>
  <c r="K260" i="8" s="1"/>
  <c r="K30" i="8"/>
  <c r="J8" i="8"/>
  <c r="J30" i="8"/>
  <c r="J260" i="8" s="1"/>
  <c r="I8" i="8"/>
  <c r="I260" i="8" s="1"/>
  <c r="I30" i="8"/>
  <c r="H8" i="8"/>
  <c r="H30" i="8"/>
  <c r="H260" i="8" s="1"/>
  <c r="G8" i="8"/>
  <c r="G260" i="8" s="1"/>
  <c r="G30" i="8"/>
  <c r="F8" i="8"/>
  <c r="F30" i="8"/>
  <c r="F260" i="8" s="1"/>
  <c r="E8" i="8"/>
  <c r="E260" i="8" s="1"/>
  <c r="E30" i="8"/>
  <c r="D8" i="8"/>
  <c r="D30" i="8"/>
  <c r="D260" i="8" s="1"/>
  <c r="Q6" i="8"/>
  <c r="P6" i="8"/>
  <c r="O6" i="8"/>
  <c r="N6" i="8"/>
  <c r="M6" i="8"/>
  <c r="L6" i="8"/>
  <c r="K6" i="8"/>
  <c r="J6" i="8"/>
  <c r="I6" i="8"/>
  <c r="H6" i="8"/>
  <c r="G6" i="8"/>
  <c r="F6" i="8"/>
  <c r="E6" i="8"/>
  <c r="D6" i="8"/>
  <c r="S20" i="3"/>
  <c r="R20" i="3"/>
  <c r="S15" i="3"/>
  <c r="R15" i="3"/>
  <c r="R8" i="3" s="1"/>
  <c r="P20" i="3"/>
  <c r="O20" i="3"/>
  <c r="O8" i="3" s="1"/>
  <c r="P23" i="2" s="1"/>
  <c r="N20" i="3"/>
  <c r="M20" i="3"/>
  <c r="L20" i="3"/>
  <c r="K20" i="3"/>
  <c r="J20" i="3"/>
  <c r="I20" i="3"/>
  <c r="H20" i="3"/>
  <c r="G20" i="3"/>
  <c r="F20" i="3"/>
  <c r="E20" i="3"/>
  <c r="D20" i="3"/>
  <c r="P15" i="3"/>
  <c r="O15" i="3"/>
  <c r="N15" i="3"/>
  <c r="M15" i="3"/>
  <c r="L15" i="3"/>
  <c r="K15" i="3"/>
  <c r="J15" i="3"/>
  <c r="I15" i="3"/>
  <c r="H15" i="3"/>
  <c r="H8" i="3" s="1"/>
  <c r="G15" i="3"/>
  <c r="F15" i="3"/>
  <c r="F8" i="3" s="1"/>
  <c r="E15" i="3"/>
  <c r="D15" i="3"/>
  <c r="C20" i="3"/>
  <c r="C8" i="3" s="1"/>
  <c r="C15" i="3"/>
  <c r="S8" i="3"/>
  <c r="I8" i="2"/>
  <c r="I21" i="2" s="1"/>
  <c r="H8" i="2"/>
  <c r="G8" i="2"/>
  <c r="F8" i="2"/>
  <c r="E8" i="2"/>
  <c r="D8" i="2"/>
  <c r="Q21" i="2"/>
  <c r="P21" i="2"/>
  <c r="O21" i="2"/>
  <c r="M21" i="2"/>
  <c r="L21" i="2"/>
  <c r="K21" i="2"/>
  <c r="J21" i="2"/>
  <c r="S23" i="4"/>
  <c r="R23" i="4"/>
  <c r="P23" i="4"/>
  <c r="O23" i="4"/>
  <c r="N23" i="4"/>
  <c r="M23" i="4"/>
  <c r="L23" i="4"/>
  <c r="K23" i="4"/>
  <c r="J23" i="4"/>
  <c r="I23" i="4"/>
  <c r="H23" i="4"/>
  <c r="G23" i="4"/>
  <c r="F23" i="4"/>
  <c r="E23" i="4"/>
  <c r="D23" i="4"/>
  <c r="C23" i="4"/>
  <c r="C9" i="4"/>
  <c r="C30" i="4"/>
  <c r="C36" i="4"/>
  <c r="P9" i="4"/>
  <c r="P30" i="4"/>
  <c r="O9" i="4"/>
  <c r="O30" i="4"/>
  <c r="O8" i="4"/>
  <c r="N9" i="4"/>
  <c r="N8" i="4" s="1"/>
  <c r="N30" i="4"/>
  <c r="M9" i="4"/>
  <c r="M8" i="4" s="1"/>
  <c r="M30" i="4"/>
  <c r="L9" i="4"/>
  <c r="L8" i="4" s="1"/>
  <c r="L30" i="4"/>
  <c r="K9" i="4"/>
  <c r="K30" i="4"/>
  <c r="K8" i="4" s="1"/>
  <c r="J9" i="4"/>
  <c r="J30" i="4"/>
  <c r="I9" i="4"/>
  <c r="I30" i="4"/>
  <c r="H9" i="4"/>
  <c r="H30" i="4"/>
  <c r="G9" i="4"/>
  <c r="G30" i="4"/>
  <c r="F9" i="4"/>
  <c r="F30" i="4"/>
  <c r="E9" i="4"/>
  <c r="E30" i="4"/>
  <c r="D9" i="4"/>
  <c r="D30" i="4"/>
  <c r="N11" i="2"/>
  <c r="N21" i="2" s="1"/>
  <c r="P6" i="3"/>
  <c r="P6" i="4" s="1"/>
  <c r="O6" i="3"/>
  <c r="O6" i="4" s="1"/>
  <c r="N6" i="3"/>
  <c r="N6" i="4" s="1"/>
  <c r="M6" i="3"/>
  <c r="S6" i="3" s="1"/>
  <c r="S6" i="4" s="1"/>
  <c r="L6" i="3"/>
  <c r="L6" i="4" s="1"/>
  <c r="K6" i="3"/>
  <c r="K6" i="4" s="1"/>
  <c r="J6" i="3"/>
  <c r="J6" i="4" s="1"/>
  <c r="I6" i="3"/>
  <c r="I6" i="4" s="1"/>
  <c r="H6" i="3"/>
  <c r="H6" i="4" s="1"/>
  <c r="G6" i="3"/>
  <c r="G6" i="4" s="1"/>
  <c r="F6" i="3"/>
  <c r="F6" i="4" s="1"/>
  <c r="E6" i="3"/>
  <c r="E6" i="4" s="1"/>
  <c r="D6" i="3"/>
  <c r="D6" i="4" s="1"/>
  <c r="C6" i="3"/>
  <c r="R6" i="3" s="1"/>
  <c r="R6" i="4" s="1"/>
  <c r="Q6" i="7"/>
  <c r="P6" i="7"/>
  <c r="O6" i="7"/>
  <c r="N6" i="7"/>
  <c r="M6" i="7"/>
  <c r="L6" i="7"/>
  <c r="K6" i="7"/>
  <c r="J6" i="7"/>
  <c r="I6" i="7"/>
  <c r="H6" i="7"/>
  <c r="G6" i="7"/>
  <c r="F6" i="7"/>
  <c r="E6" i="7"/>
  <c r="D6" i="7"/>
  <c r="Q30" i="7"/>
  <c r="P30" i="7"/>
  <c r="P260" i="7" s="1"/>
  <c r="O30" i="7"/>
  <c r="O260" i="7" s="1"/>
  <c r="N30" i="7"/>
  <c r="M30" i="7"/>
  <c r="L30" i="7"/>
  <c r="K30" i="7"/>
  <c r="J30" i="7"/>
  <c r="I30" i="7"/>
  <c r="I260" i="7" s="1"/>
  <c r="H30" i="7"/>
  <c r="G30" i="7"/>
  <c r="F30" i="7"/>
  <c r="E30" i="7"/>
  <c r="D30" i="7"/>
  <c r="Q8" i="7"/>
  <c r="P8" i="7"/>
  <c r="O8" i="7"/>
  <c r="N8" i="7"/>
  <c r="M8" i="7"/>
  <c r="L8" i="7"/>
  <c r="L260" i="7" s="1"/>
  <c r="K8" i="7"/>
  <c r="J8" i="7"/>
  <c r="I8" i="7"/>
  <c r="H8" i="7"/>
  <c r="G8" i="7"/>
  <c r="G260" i="7" s="1"/>
  <c r="F8" i="7"/>
  <c r="F260" i="7" s="1"/>
  <c r="E8" i="7"/>
  <c r="E260" i="7" s="1"/>
  <c r="D8" i="7"/>
  <c r="J260" i="7"/>
  <c r="M260" i="7"/>
  <c r="P36" i="4"/>
  <c r="O36" i="4"/>
  <c r="N36" i="4"/>
  <c r="M36" i="4"/>
  <c r="L36" i="4"/>
  <c r="K36" i="4"/>
  <c r="J36" i="4"/>
  <c r="I36" i="4"/>
  <c r="H36" i="4"/>
  <c r="G36" i="4"/>
  <c r="F36" i="4"/>
  <c r="E36" i="4"/>
  <c r="D36" i="4"/>
  <c r="S30" i="4"/>
  <c r="R30" i="4"/>
  <c r="S9" i="4"/>
  <c r="R9" i="4"/>
  <c r="S30" i="3"/>
  <c r="R30" i="3"/>
  <c r="P30" i="3"/>
  <c r="O30" i="3"/>
  <c r="N30" i="3"/>
  <c r="M30" i="3"/>
  <c r="L30" i="3"/>
  <c r="K30" i="3"/>
  <c r="J30" i="3"/>
  <c r="I30" i="3"/>
  <c r="H30" i="3"/>
  <c r="G30" i="3"/>
  <c r="F30" i="3"/>
  <c r="E30" i="3"/>
  <c r="D30" i="3"/>
  <c r="C30" i="3"/>
  <c r="I11" i="2"/>
  <c r="H11" i="2"/>
  <c r="G11" i="2"/>
  <c r="G21" i="2" s="1"/>
  <c r="F11" i="2"/>
  <c r="E11" i="2"/>
  <c r="D11" i="2"/>
  <c r="D21" i="2"/>
  <c r="C6" i="4" l="1"/>
  <c r="P8" i="3"/>
  <c r="K8" i="3"/>
  <c r="I8" i="3"/>
  <c r="M6" i="4"/>
  <c r="J8" i="3"/>
  <c r="K23" i="2" s="1"/>
  <c r="K22" i="2" s="1"/>
  <c r="N8" i="3"/>
  <c r="O23" i="2" s="1"/>
  <c r="O22" i="2" s="1"/>
  <c r="K260" i="7"/>
  <c r="P8" i="4"/>
  <c r="G8" i="4"/>
  <c r="H21" i="2"/>
  <c r="P260" i="8"/>
  <c r="J8" i="4"/>
  <c r="L8" i="3"/>
  <c r="M23" i="2" s="1"/>
  <c r="M22" i="2" s="1"/>
  <c r="C8" i="4"/>
  <c r="D23" i="2" s="1"/>
  <c r="D22" i="2" s="1"/>
  <c r="R8" i="4"/>
  <c r="P22" i="2"/>
  <c r="L23" i="2"/>
  <c r="L22" i="2" s="1"/>
  <c r="D8" i="3"/>
  <c r="E23" i="2" s="1"/>
  <c r="E22" i="2" s="1"/>
  <c r="S8" i="4"/>
  <c r="H260" i="7"/>
  <c r="H8" i="4"/>
  <c r="I23" i="2" s="1"/>
  <c r="I22" i="2" s="1"/>
  <c r="D8" i="4"/>
  <c r="E21" i="2"/>
  <c r="M8" i="3"/>
  <c r="N23" i="2" s="1"/>
  <c r="N22" i="2" s="1"/>
  <c r="Q260" i="7"/>
  <c r="I8" i="4"/>
  <c r="J23" i="2" s="1"/>
  <c r="J22" i="2" s="1"/>
  <c r="N260" i="7"/>
  <c r="D260" i="7"/>
  <c r="G8" i="3"/>
  <c r="H23" i="2" s="1"/>
  <c r="H22" i="2" s="1"/>
  <c r="O260" i="8"/>
  <c r="Q23" i="2"/>
  <c r="Q22" i="2" s="1"/>
  <c r="F8" i="4"/>
  <c r="G23" i="2" s="1"/>
  <c r="G22" i="2" s="1"/>
  <c r="E8" i="3"/>
  <c r="F21" i="2"/>
  <c r="E8" i="4"/>
  <c r="F23" i="2" l="1"/>
  <c r="F2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edito</author>
  </authors>
  <commentList>
    <comment ref="J8" authorId="0" shapeId="0" xr:uid="{00000000-0006-0000-0100-000001000000}">
      <text>
        <r>
          <rPr>
            <b/>
            <sz val="8"/>
            <color indexed="81"/>
            <rFont val="Tahoma"/>
            <family val="2"/>
          </rPr>
          <t>EDMC:</t>
        </r>
        <r>
          <rPr>
            <sz val="8"/>
            <color indexed="81"/>
            <rFont val="Tahoma"/>
            <family val="2"/>
          </rPr>
          <t xml:space="preserve">
Green colored cells are output of the transformation sector. If there are reported values in these cells, there should be input numbers in Table 3 of this questionnaire. Please take note of the output/input ratio when filling in these cells.</t>
        </r>
      </text>
    </comment>
    <comment ref="N13" authorId="0" shapeId="0" xr:uid="{00000000-0006-0000-0100-000002000000}">
      <text>
        <r>
          <rPr>
            <b/>
            <sz val="8"/>
            <color indexed="81"/>
            <rFont val="Tahoma"/>
            <family val="2"/>
          </rPr>
          <t>EDMC:</t>
        </r>
        <r>
          <rPr>
            <sz val="8"/>
            <color indexed="81"/>
            <rFont val="Tahoma"/>
            <family val="2"/>
          </rPr>
          <t xml:space="preserve">
a number reported here means that there should be an entry in Table 3, cells C10 to S10 of the Oil Questionnaire.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edito</author>
  </authors>
  <commentList>
    <comment ref="A8" authorId="0" shapeId="0" xr:uid="{00000000-0006-0000-0400-000001000000}">
      <text>
        <r>
          <rPr>
            <b/>
            <sz val="8"/>
            <color indexed="81"/>
            <rFont val="Tahoma"/>
            <family val="2"/>
          </rPr>
          <t xml:space="preserve">EDMC:
</t>
        </r>
        <r>
          <rPr>
            <sz val="8"/>
            <color indexed="81"/>
            <rFont val="Tahoma"/>
            <family val="2"/>
          </rPr>
          <t xml:space="preserve">when there are values reported in this sector, there should be output values reported in Table 1 of this questionnaire or electricity and heat output in the Electricity and Heat Questionnaire, and/or petroleum products in the oil questionnaire
</t>
        </r>
      </text>
    </comment>
    <comment ref="A12" authorId="0" shapeId="0" xr:uid="{00000000-0006-0000-0400-000002000000}">
      <text>
        <r>
          <rPr>
            <b/>
            <sz val="8"/>
            <color indexed="81"/>
            <rFont val="Tahoma"/>
            <family val="2"/>
          </rPr>
          <t>EDMC:</t>
        </r>
        <r>
          <rPr>
            <sz val="8"/>
            <color indexed="81"/>
            <rFont val="Tahoma"/>
            <family val="2"/>
          </rPr>
          <t xml:space="preserve">
Data reported in this row should be the amount of the products that are used as feedstock for blending to reticulated natural gas</t>
        </r>
      </text>
    </comment>
    <comment ref="A13" authorId="0" shapeId="0" xr:uid="{00000000-0006-0000-0400-000003000000}">
      <text>
        <r>
          <rPr>
            <b/>
            <sz val="8"/>
            <color indexed="81"/>
            <rFont val="Tahoma"/>
            <family val="2"/>
          </rPr>
          <t xml:space="preserve">EDMC:
</t>
        </r>
        <r>
          <rPr>
            <sz val="8"/>
            <color indexed="81"/>
            <rFont val="Tahoma"/>
            <family val="2"/>
          </rPr>
          <t xml:space="preserve">Page 105 of the Energy Statistics Manual published by IEA, which the CA uses as reference in view of harmonization of definitions with IEA, states: "In the absence of detailed statistics from Iron and Steel industry, all blast furnace gas and coke oven gas used in blast furnaces should be considered as energy sector use; all cokes, coals and oils should be treated as trnasformation use in the Blast Furnaces
</t>
        </r>
      </text>
    </comment>
    <comment ref="A16" authorId="0" shapeId="0" xr:uid="{00000000-0006-0000-0400-000004000000}">
      <text>
        <r>
          <rPr>
            <b/>
            <sz val="8"/>
            <color indexed="81"/>
            <rFont val="Tahoma"/>
            <family val="2"/>
          </rPr>
          <t>EDMC:</t>
        </r>
        <r>
          <rPr>
            <sz val="8"/>
            <color indexed="81"/>
            <rFont val="Tahoma"/>
            <family val="2"/>
          </rPr>
          <t xml:space="preserve">
Values reported here should be the same as those reported in Table 3 of the Electricity and Heat questionnaires.</t>
        </r>
      </text>
    </comment>
    <comment ref="A17" authorId="0" shapeId="0" xr:uid="{00000000-0006-0000-0400-000005000000}">
      <text>
        <r>
          <rPr>
            <b/>
            <sz val="8"/>
            <color indexed="81"/>
            <rFont val="Tahoma"/>
            <family val="2"/>
          </rPr>
          <t>EDMC:</t>
        </r>
        <r>
          <rPr>
            <sz val="8"/>
            <color indexed="81"/>
            <rFont val="Tahoma"/>
            <family val="2"/>
          </rPr>
          <t xml:space="preserve">
Values reported here should be the same as those reported in Table 3 of the Electricity and Heat questionnaires.</t>
        </r>
      </text>
    </comment>
    <comment ref="A18" authorId="0" shapeId="0" xr:uid="{00000000-0006-0000-0400-000006000000}">
      <text>
        <r>
          <rPr>
            <b/>
            <sz val="8"/>
            <color indexed="81"/>
            <rFont val="Tahoma"/>
            <family val="2"/>
          </rPr>
          <t>EDMC:</t>
        </r>
        <r>
          <rPr>
            <sz val="8"/>
            <color indexed="81"/>
            <rFont val="Tahoma"/>
            <family val="2"/>
          </rPr>
          <t xml:space="preserve">
Values reported here should be the same as those reported in Table 3 of the Electricity and Heat questionnaires.</t>
        </r>
      </text>
    </comment>
    <comment ref="A21" authorId="0" shapeId="0" xr:uid="{00000000-0006-0000-0400-000007000000}">
      <text>
        <r>
          <rPr>
            <b/>
            <sz val="8"/>
            <color indexed="81"/>
            <rFont val="Tahoma"/>
            <family val="2"/>
          </rPr>
          <t>EDMC:
Values reported here should be the same as those reported in Table 3 of the Electricity and Heat questionnaires.</t>
        </r>
        <r>
          <rPr>
            <sz val="8"/>
            <color indexed="81"/>
            <rFont val="Tahoma"/>
            <family val="2"/>
          </rPr>
          <t xml:space="preserve">
</t>
        </r>
      </text>
    </comment>
    <comment ref="A22" authorId="0" shapeId="0" xr:uid="{00000000-0006-0000-0400-000008000000}">
      <text>
        <r>
          <rPr>
            <b/>
            <sz val="8"/>
            <color indexed="81"/>
            <rFont val="Tahoma"/>
            <family val="2"/>
          </rPr>
          <t>EDMC:
Values reported here should be the same as those reported in Table 3 of the Electricity and Heat questionnaires.</t>
        </r>
        <r>
          <rPr>
            <sz val="8"/>
            <color indexed="81"/>
            <rFont val="Tahoma"/>
            <family val="2"/>
          </rPr>
          <t xml:space="preserve">
</t>
        </r>
      </text>
    </comment>
    <comment ref="A23" authorId="0" shapeId="0" xr:uid="{00000000-0006-0000-0400-000009000000}">
      <text>
        <r>
          <rPr>
            <b/>
            <sz val="8"/>
            <color indexed="81"/>
            <rFont val="Tahoma"/>
            <family val="2"/>
          </rPr>
          <t>EDMC:
Values reported here should be the same as those reported in Table 3 of the Electricity and Heat questionnaires.</t>
        </r>
        <r>
          <rPr>
            <sz val="8"/>
            <color indexed="81"/>
            <rFont val="Tahoma"/>
            <family val="2"/>
          </rPr>
          <t xml:space="preserve">
</t>
        </r>
      </text>
    </comment>
    <comment ref="A37" authorId="0" shapeId="0" xr:uid="{00000000-0006-0000-0400-00000A000000}">
      <text>
        <r>
          <rPr>
            <b/>
            <sz val="8"/>
            <color indexed="81"/>
            <rFont val="Tahoma"/>
            <family val="2"/>
          </rPr>
          <t xml:space="preserve">EDMC:
</t>
        </r>
        <r>
          <rPr>
            <sz val="8"/>
            <color indexed="81"/>
            <rFont val="Tahoma"/>
            <family val="2"/>
          </rPr>
          <t xml:space="preserve">Page 105 of the Energy Statistics Manual published by IEA, which the CA uses as reference in view of harmonization of definitions with IEA, states: "In the absence of detailed statistics from Iron and Steel industry, all blast furnace gas and coke oven gas used in blast furnaces should be considered as energy sector use; all cokes, coals and oils should be treated as trnasformation use in the Blast Furnaces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edito</author>
  </authors>
  <commentList>
    <comment ref="A10" authorId="0" shapeId="0" xr:uid="{00000000-0006-0000-0500-000001000000}">
      <text>
        <r>
          <rPr>
            <b/>
            <sz val="8"/>
            <color indexed="81"/>
            <rFont val="Tahoma"/>
            <family val="2"/>
          </rPr>
          <t>EDMC:</t>
        </r>
        <r>
          <rPr>
            <sz val="8"/>
            <color indexed="81"/>
            <rFont val="Tahoma"/>
            <family val="2"/>
          </rPr>
          <t xml:space="preserve">
Page 105 of the Energy Statistics Manual published by IEA, which the CA uses as reference in view of harmonization of definitions with IEA, states: "In the absence of detailed statistics from Iron and Steel industry, all blast furnace gas and coke oven gas used in blast furnaces should be considered as energy sector use; all cokes, coals and oils should be treated as trnasformation use in the Blast Furnaces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Edito Barcelona</author>
  </authors>
  <commentList>
    <comment ref="A14" authorId="0" shapeId="0" xr:uid="{00000000-0006-0000-0600-000001000000}">
      <text>
        <r>
          <rPr>
            <b/>
            <sz val="8"/>
            <color indexed="81"/>
            <rFont val="Tahoma"/>
            <family val="2"/>
          </rPr>
          <t>Edito Barcelona:</t>
        </r>
        <r>
          <rPr>
            <sz val="8"/>
            <color indexed="81"/>
            <rFont val="Tahoma"/>
            <family val="2"/>
          </rPr>
          <t xml:space="preserve">
MAP means Main Activity Producer</t>
        </r>
      </text>
    </comment>
    <comment ref="A15" authorId="0" shapeId="0" xr:uid="{00000000-0006-0000-0600-000002000000}">
      <text>
        <r>
          <rPr>
            <b/>
            <sz val="8"/>
            <color indexed="81"/>
            <rFont val="Tahoma"/>
            <family val="2"/>
          </rPr>
          <t>Edito Barcelona:</t>
        </r>
        <r>
          <rPr>
            <sz val="8"/>
            <color indexed="81"/>
            <rFont val="Tahoma"/>
            <family val="2"/>
          </rPr>
          <t xml:space="preserve">
CHP means combined heat and power plants</t>
        </r>
      </text>
    </comment>
    <comment ref="A17" authorId="0" shapeId="0" xr:uid="{00000000-0006-0000-0600-000003000000}">
      <text>
        <r>
          <rPr>
            <b/>
            <sz val="8"/>
            <color indexed="81"/>
            <rFont val="Tahoma"/>
            <family val="2"/>
          </rPr>
          <t>Edito Barcelona:</t>
        </r>
        <r>
          <rPr>
            <sz val="8"/>
            <color indexed="81"/>
            <rFont val="Tahoma"/>
            <family val="2"/>
          </rPr>
          <t xml:space="preserve">
AP means Autoproducer</t>
        </r>
      </text>
    </comment>
  </commentList>
</comments>
</file>

<file path=xl/sharedStrings.xml><?xml version="1.0" encoding="utf-8"?>
<sst xmlns="http://schemas.openxmlformats.org/spreadsheetml/2006/main" count="995" uniqueCount="498">
  <si>
    <t>Please fill in the following information.</t>
    <phoneticPr fontId="0"/>
  </si>
  <si>
    <t>Year:</t>
    <phoneticPr fontId="0"/>
  </si>
  <si>
    <t>Name of contact person:</t>
    <phoneticPr fontId="0"/>
  </si>
  <si>
    <t>Organization:</t>
    <phoneticPr fontId="0"/>
  </si>
  <si>
    <t>Date:</t>
    <phoneticPr fontId="0"/>
  </si>
  <si>
    <t>A</t>
    <phoneticPr fontId="0"/>
  </si>
  <si>
    <t>B</t>
    <phoneticPr fontId="0"/>
  </si>
  <si>
    <t>C</t>
    <phoneticPr fontId="0"/>
  </si>
  <si>
    <t>D</t>
    <phoneticPr fontId="0"/>
  </si>
  <si>
    <t>E</t>
    <phoneticPr fontId="0"/>
  </si>
  <si>
    <t>F</t>
    <phoneticPr fontId="0"/>
  </si>
  <si>
    <t>G</t>
    <phoneticPr fontId="0"/>
  </si>
  <si>
    <t>H</t>
    <phoneticPr fontId="0"/>
  </si>
  <si>
    <t>I</t>
    <phoneticPr fontId="0"/>
  </si>
  <si>
    <t>J</t>
    <phoneticPr fontId="0"/>
  </si>
  <si>
    <t>K</t>
    <phoneticPr fontId="0"/>
  </si>
  <si>
    <t>L</t>
    <phoneticPr fontId="0"/>
  </si>
  <si>
    <t>M</t>
    <phoneticPr fontId="0"/>
  </si>
  <si>
    <t>N</t>
    <phoneticPr fontId="0"/>
  </si>
  <si>
    <r>
      <t>Production</t>
    </r>
    <r>
      <rPr>
        <b/>
        <vertAlign val="superscript"/>
        <sz val="11"/>
        <rFont val="Times New Roman"/>
        <family val="1"/>
      </rPr>
      <t>1</t>
    </r>
  </si>
  <si>
    <t>+</t>
    <phoneticPr fontId="0"/>
  </si>
  <si>
    <r>
      <t xml:space="preserve">  of which: underground</t>
    </r>
    <r>
      <rPr>
        <vertAlign val="superscript"/>
        <sz val="11"/>
        <rFont val="Times New Roman"/>
        <family val="1"/>
      </rPr>
      <t>2</t>
    </r>
  </si>
  <si>
    <r>
      <t xml:space="preserve">  of which: surface</t>
    </r>
    <r>
      <rPr>
        <vertAlign val="superscript"/>
        <sz val="11"/>
        <rFont val="Times New Roman"/>
        <family val="1"/>
      </rPr>
      <t>3</t>
    </r>
  </si>
  <si>
    <r>
      <t xml:space="preserve">  of which: recovered slurries</t>
    </r>
    <r>
      <rPr>
        <vertAlign val="superscript"/>
        <sz val="11"/>
        <rFont val="Times New Roman"/>
        <family val="1"/>
      </rPr>
      <t>4</t>
    </r>
  </si>
  <si>
    <t>Imports</t>
    <phoneticPr fontId="0"/>
  </si>
  <si>
    <t>Exports</t>
    <phoneticPr fontId="0"/>
  </si>
  <si>
    <t>-</t>
    <phoneticPr fontId="0"/>
  </si>
  <si>
    <t>+/-</t>
    <phoneticPr fontId="0"/>
  </si>
  <si>
    <t>Statistical Differences, 11-13</t>
    <phoneticPr fontId="0"/>
  </si>
  <si>
    <t>Total stock on national territory - Opening</t>
  </si>
  <si>
    <t>Total stock on national territory - Closing</t>
    <phoneticPr fontId="0"/>
  </si>
  <si>
    <t>HS codes</t>
    <phoneticPr fontId="0"/>
  </si>
  <si>
    <t>270210
270220</t>
    <phoneticPr fontId="0"/>
  </si>
  <si>
    <t>1. This refers to both primary energy production and secondary fuel production. Indigenous production of primary coal products and outputs in transformation should be reported here.</t>
    <phoneticPr fontId="0"/>
  </si>
  <si>
    <t>2. Refers to production from underground mining.</t>
    <phoneticPr fontId="0"/>
  </si>
  <si>
    <t>3. Refers to production from surface or open-cast mining.</t>
    <phoneticPr fontId="0"/>
  </si>
  <si>
    <t>4. These are slurries, middlings and other coal products recovered from waste piles and other waste receptacles.</t>
    <phoneticPr fontId="0"/>
  </si>
  <si>
    <t xml:space="preserve">Sub-bituminous Coal </t>
  </si>
  <si>
    <t>O</t>
    <phoneticPr fontId="0"/>
  </si>
  <si>
    <t>P</t>
    <phoneticPr fontId="0"/>
  </si>
  <si>
    <t>TOTAL TRANSFORMATION SECTOR</t>
    <phoneticPr fontId="0"/>
  </si>
  <si>
    <t xml:space="preserve">  Patent fuel plants</t>
    <phoneticPr fontId="0"/>
  </si>
  <si>
    <t xml:space="preserve">  Coke ovens</t>
    <phoneticPr fontId="0"/>
  </si>
  <si>
    <t xml:space="preserve">  Gas works plants</t>
    <phoneticPr fontId="0"/>
  </si>
  <si>
    <t xml:space="preserve">  Blast furnaces</t>
    <phoneticPr fontId="0"/>
  </si>
  <si>
    <t xml:space="preserve">  BKB/PB plants</t>
    <phoneticPr fontId="0"/>
  </si>
  <si>
    <t xml:space="preserve">     Electricity plants</t>
    <phoneticPr fontId="0"/>
  </si>
  <si>
    <t xml:space="preserve">     CHP plants</t>
    <phoneticPr fontId="0"/>
  </si>
  <si>
    <t xml:space="preserve">     Heat plants</t>
    <phoneticPr fontId="0"/>
  </si>
  <si>
    <t xml:space="preserve">  Autoproducers</t>
    <phoneticPr fontId="0"/>
  </si>
  <si>
    <t>TOTAL ENERGY SECTOR</t>
    <phoneticPr fontId="0"/>
  </si>
  <si>
    <t xml:space="preserve">  Coal mines</t>
    <phoneticPr fontId="0"/>
  </si>
  <si>
    <t xml:space="preserve">  Petroleum refineries</t>
    <phoneticPr fontId="0"/>
  </si>
  <si>
    <t xml:space="preserve">  Electricity, CHP and heat plants</t>
    <phoneticPr fontId="0"/>
  </si>
  <si>
    <t xml:space="preserve">  Not elsewhere specified</t>
  </si>
  <si>
    <t xml:space="preserve">  Distribution losses</t>
    <phoneticPr fontId="0"/>
  </si>
  <si>
    <t>1. Data reported in this table are quantities of coal and coal products used as inputs in energy transformation and energy sector use only.  Outputs in transformation are reported in Table 1. Please note that all inputs should be entered as positive numbers.</t>
    <phoneticPr fontId="0"/>
  </si>
  <si>
    <t>2. Report the quantity of gases produced from coal and coal products blended with natural gas in natural gas blending plants.  Manufactured coal gas distributed to end-users are to be reported as Gas Works Gas.</t>
    <phoneticPr fontId="0"/>
  </si>
  <si>
    <t>P.3</t>
    <phoneticPr fontId="0"/>
  </si>
  <si>
    <t>TOTAL INDUSTRY SECTOR</t>
    <phoneticPr fontId="0"/>
  </si>
  <si>
    <t xml:space="preserve">  Iron and steel</t>
    <phoneticPr fontId="0"/>
  </si>
  <si>
    <t xml:space="preserve">  Chemical and petrochemical</t>
    <phoneticPr fontId="0"/>
  </si>
  <si>
    <t xml:space="preserve">  Non-ferrous metals</t>
  </si>
  <si>
    <t xml:space="preserve">  Non-metallic minerals</t>
    <phoneticPr fontId="0"/>
  </si>
  <si>
    <t xml:space="preserve">  Transport equipment</t>
  </si>
  <si>
    <t xml:space="preserve">  Machinery</t>
    <phoneticPr fontId="0"/>
  </si>
  <si>
    <t xml:space="preserve">  Mining and quarrying</t>
    <phoneticPr fontId="0"/>
  </si>
  <si>
    <t xml:space="preserve">  Food, beverages and tobacco</t>
    <phoneticPr fontId="0"/>
  </si>
  <si>
    <t xml:space="preserve">  Pulp, paper and print</t>
    <phoneticPr fontId="0"/>
  </si>
  <si>
    <t xml:space="preserve">  Wood and wood products</t>
    <phoneticPr fontId="0"/>
  </si>
  <si>
    <t xml:space="preserve">  Construction</t>
    <phoneticPr fontId="0"/>
  </si>
  <si>
    <t xml:space="preserve">  Textile and leather</t>
    <phoneticPr fontId="0"/>
  </si>
  <si>
    <t xml:space="preserve">  Not elsewhere specified</t>
    <phoneticPr fontId="0"/>
  </si>
  <si>
    <t>TOTAL TRANSPORT SECTOR</t>
    <phoneticPr fontId="0"/>
  </si>
  <si>
    <t xml:space="preserve">  Road</t>
    <phoneticPr fontId="0"/>
  </si>
  <si>
    <t xml:space="preserve">  Rail</t>
    <phoneticPr fontId="0"/>
  </si>
  <si>
    <t xml:space="preserve">  Inland waterways</t>
    <phoneticPr fontId="0"/>
  </si>
  <si>
    <t xml:space="preserve">  Pipeline transport</t>
    <phoneticPr fontId="0"/>
  </si>
  <si>
    <t>TOTAL OTHER SECTOR</t>
    <phoneticPr fontId="0"/>
  </si>
  <si>
    <t xml:space="preserve">  Commercial and public services</t>
    <phoneticPr fontId="0"/>
  </si>
  <si>
    <t xml:space="preserve">  Residential</t>
    <phoneticPr fontId="0"/>
  </si>
  <si>
    <t xml:space="preserve">  Agriculture</t>
    <phoneticPr fontId="0"/>
  </si>
  <si>
    <t xml:space="preserve">  Fishing</t>
    <phoneticPr fontId="0"/>
  </si>
  <si>
    <r>
      <t>TOTAL NON-ENERGY USE</t>
    </r>
    <r>
      <rPr>
        <b/>
        <vertAlign val="superscript"/>
        <sz val="11"/>
        <rFont val="Times New Roman"/>
        <family val="1"/>
      </rPr>
      <t>2</t>
    </r>
  </si>
  <si>
    <t>P.4</t>
    <phoneticPr fontId="1"/>
  </si>
  <si>
    <t>Anthracite</t>
    <phoneticPr fontId="1"/>
  </si>
  <si>
    <t>Other bituminous coal</t>
    <phoneticPr fontId="1"/>
  </si>
  <si>
    <t>Lignite</t>
    <phoneticPr fontId="1"/>
  </si>
  <si>
    <t>Peat</t>
    <phoneticPr fontId="1"/>
  </si>
  <si>
    <t>BKB/PB</t>
    <phoneticPr fontId="1"/>
  </si>
  <si>
    <r>
      <t>kcal/m</t>
    </r>
    <r>
      <rPr>
        <vertAlign val="superscript"/>
        <sz val="11"/>
        <rFont val="Times New Roman"/>
        <family val="1"/>
      </rPr>
      <t>3</t>
    </r>
  </si>
  <si>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</si>
  <si>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</si>
  <si>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</si>
  <si>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</si>
  <si>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</si>
  <si>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</si>
  <si>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</si>
  <si>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</si>
  <si>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</si>
  <si>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</si>
  <si>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</si>
  <si>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</si>
  <si>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</si>
  <si>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</si>
  <si>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Production</t>
    <phoneticPr fontId="1"/>
  </si>
  <si>
    <t>from other sources</t>
  </si>
  <si>
    <t>Imports</t>
    <phoneticPr fontId="1"/>
  </si>
  <si>
    <t>Exports</t>
    <phoneticPr fontId="1"/>
  </si>
  <si>
    <t>Used in coke ovens</t>
    <phoneticPr fontId="1"/>
  </si>
  <si>
    <t>Used in blast furnaces</t>
    <phoneticPr fontId="1"/>
  </si>
  <si>
    <t>Used in AP CHP</t>
  </si>
  <si>
    <t>Used in industry</t>
    <phoneticPr fontId="1"/>
  </si>
  <si>
    <t>Used for other uses</t>
  </si>
  <si>
    <t>Average</t>
    <phoneticPr fontId="1"/>
  </si>
  <si>
    <t>Coking coal</t>
  </si>
  <si>
    <t>Patent fuel</t>
  </si>
  <si>
    <t>Coke oven coke</t>
  </si>
  <si>
    <t>Coal tar</t>
  </si>
  <si>
    <t>Gas works gas</t>
  </si>
  <si>
    <t>Coke oven gas</t>
  </si>
  <si>
    <t>Blast furnace gas</t>
  </si>
  <si>
    <t>Primary fuels</t>
  </si>
  <si>
    <t>Secondary fuels</t>
  </si>
  <si>
    <t>APEC-ASEAN joint format for annual coal data</t>
  </si>
  <si>
    <t>Member economy name:</t>
  </si>
  <si>
    <t>APEC-ASEAN joint format for annual energy data</t>
  </si>
  <si>
    <t>Email address:</t>
  </si>
  <si>
    <t>From other sources</t>
  </si>
  <si>
    <t>International marine bunkers</t>
  </si>
  <si>
    <t>GROSS INLAND DELIVERIES (calculated from 1 to 10)</t>
  </si>
  <si>
    <t>Supply  (Table 1)</t>
  </si>
  <si>
    <r>
      <t>Transformation and energy sector (Table 2)</t>
    </r>
    <r>
      <rPr>
        <b/>
        <vertAlign val="superscript"/>
        <sz val="20"/>
        <rFont val="Times New Roman"/>
        <family val="1"/>
      </rPr>
      <t>1</t>
    </r>
  </si>
  <si>
    <t>Final consumption (Table 3)</t>
  </si>
  <si>
    <r>
      <t>Gross calorific values</t>
    </r>
    <r>
      <rPr>
        <b/>
        <vertAlign val="superscript"/>
        <sz val="20"/>
        <rFont val="Times New Roman"/>
        <family val="1"/>
      </rPr>
      <t>1</t>
    </r>
    <r>
      <rPr>
        <b/>
        <sz val="20"/>
        <rFont val="Times New Roman"/>
        <family val="1"/>
      </rPr>
      <t xml:space="preserve"> (Table 4a)</t>
    </r>
  </si>
  <si>
    <r>
      <t xml:space="preserve">  Natural gas blending plants</t>
    </r>
    <r>
      <rPr>
        <vertAlign val="superscript"/>
        <sz val="11"/>
        <rFont val="Times New Roman"/>
        <family val="1"/>
      </rPr>
      <t>2</t>
    </r>
  </si>
  <si>
    <t xml:space="preserve">  Main activity producer</t>
  </si>
  <si>
    <t xml:space="preserve">  Petrochemical industry</t>
  </si>
  <si>
    <t xml:space="preserve">  Petroleum refineries</t>
  </si>
  <si>
    <t xml:space="preserve">  Gas-to-liquid plants</t>
  </si>
  <si>
    <t xml:space="preserve">  Liquefaction plants (coal to oil)</t>
  </si>
  <si>
    <t xml:space="preserve"> Oil and gas extraction</t>
  </si>
  <si>
    <t xml:space="preserve">  Natural gas blending plants</t>
  </si>
  <si>
    <t>Non energy use (solid)</t>
  </si>
  <si>
    <t>Non energy use (gases)</t>
  </si>
  <si>
    <t xml:space="preserve"> Domestic air transport</t>
  </si>
  <si>
    <t>Industry, transformation and energy sector</t>
  </si>
  <si>
    <t xml:space="preserve"> of which: chemical (incl. petrochemical.)</t>
  </si>
  <si>
    <t>Transport sector</t>
  </si>
  <si>
    <t>Other sector</t>
  </si>
  <si>
    <r>
      <t>Net calorific values</t>
    </r>
    <r>
      <rPr>
        <b/>
        <sz val="20"/>
        <rFont val="Times New Roman"/>
        <family val="1"/>
      </rPr>
      <t xml:space="preserve"> (Table 4b)</t>
    </r>
  </si>
  <si>
    <r>
      <t>Used in MAP CHP</t>
    </r>
    <r>
      <rPr>
        <vertAlign val="superscript"/>
        <sz val="11"/>
        <rFont val="Times New Roman"/>
        <family val="1"/>
      </rPr>
      <t>3</t>
    </r>
  </si>
  <si>
    <r>
      <t>Used in MAP</t>
    </r>
    <r>
      <rPr>
        <vertAlign val="superscript"/>
        <sz val="11"/>
        <rFont val="Times New Roman"/>
        <family val="1"/>
      </rPr>
      <t>2</t>
    </r>
    <r>
      <rPr>
        <sz val="11"/>
        <rFont val="Times New Roman"/>
        <family val="1"/>
      </rPr>
      <t xml:space="preserve"> electricity plants</t>
    </r>
  </si>
  <si>
    <t>Used in MAP heat plants</t>
  </si>
  <si>
    <r>
      <t>Used in AP</t>
    </r>
    <r>
      <rPr>
        <vertAlign val="superscript"/>
        <sz val="11"/>
        <rFont val="Times New Roman"/>
        <family val="1"/>
      </rPr>
      <t>4</t>
    </r>
    <r>
      <rPr>
        <sz val="11"/>
        <rFont val="Times New Roman"/>
        <family val="1"/>
      </rPr>
      <t xml:space="preserve"> electricity plants</t>
    </r>
  </si>
  <si>
    <t>Used in AP heat plants</t>
  </si>
  <si>
    <r>
      <t xml:space="preserve">1. In cases of different calorific values of coal and coal products in the same category, </t>
    </r>
    <r>
      <rPr>
        <b/>
        <sz val="9"/>
        <color indexed="12"/>
        <rFont val="Times New Roman"/>
        <family val="1"/>
      </rPr>
      <t>please report the weighted average</t>
    </r>
    <r>
      <rPr>
        <sz val="9"/>
        <color indexed="12"/>
        <rFont val="Times New Roman"/>
        <family val="1"/>
      </rPr>
      <t>. The calorific values should be expressed in (MJ/tonne) and should represent the calorific values for the fuels used in their conditions as supplied and as used, page 110, Energy Statistics Manual of IEA. APEC however requires that CVs should be reported in kcal/kg.</t>
    </r>
  </si>
  <si>
    <t>2. MAP means "main activity producer"</t>
  </si>
  <si>
    <t>3. CHP means "combined heat and power"</t>
  </si>
  <si>
    <t>4. AP means "auto-producer"</t>
  </si>
  <si>
    <t>1000 metric tons</t>
  </si>
  <si>
    <r>
      <t xml:space="preserve">  of which: from natural gas</t>
    </r>
    <r>
      <rPr>
        <vertAlign val="superscript"/>
        <sz val="11"/>
        <rFont val="Times New Roman"/>
        <family val="1"/>
      </rPr>
      <t>6</t>
    </r>
    <r>
      <rPr>
        <sz val="11"/>
        <color theme="1"/>
        <rFont val="Calibri"/>
        <family val="2"/>
        <scheme val="minor"/>
      </rPr>
      <t/>
    </r>
  </si>
  <si>
    <r>
      <t xml:space="preserve">  of which: from renewables</t>
    </r>
    <r>
      <rPr>
        <vertAlign val="superscript"/>
        <sz val="11"/>
        <rFont val="Times New Roman"/>
        <family val="1"/>
      </rPr>
      <t>7</t>
    </r>
    <r>
      <rPr>
        <sz val="11"/>
        <color theme="1"/>
        <rFont val="Calibri"/>
        <family val="2"/>
        <scheme val="minor"/>
      </rPr>
      <t/>
    </r>
  </si>
  <si>
    <r>
      <t xml:space="preserve">  of which: from other sources</t>
    </r>
    <r>
      <rPr>
        <vertAlign val="superscript"/>
        <sz val="11"/>
        <rFont val="Times New Roman"/>
        <family val="1"/>
      </rPr>
      <t>8</t>
    </r>
    <r>
      <rPr>
        <sz val="11"/>
        <color theme="1"/>
        <rFont val="Calibri"/>
        <family val="2"/>
        <scheme val="minor"/>
      </rPr>
      <t/>
    </r>
  </si>
  <si>
    <r>
      <t xml:space="preserve">  of which: from oil</t>
    </r>
    <r>
      <rPr>
        <vertAlign val="superscript"/>
        <sz val="11"/>
        <rFont val="Times New Roman"/>
        <family val="1"/>
      </rPr>
      <t>5</t>
    </r>
  </si>
  <si>
    <r>
      <t>GROSS INLAND DELIVERIES (observed)</t>
    </r>
    <r>
      <rPr>
        <b/>
        <vertAlign val="superscript"/>
        <sz val="11"/>
        <rFont val="Times New Roman"/>
        <family val="1"/>
      </rPr>
      <t>10</t>
    </r>
  </si>
  <si>
    <t>5. Report here the quantities of gas works gas produced from oil products.</t>
  </si>
  <si>
    <t>7. Report here the quantities of biogases blended with gas works gas.</t>
  </si>
  <si>
    <t>6. Report here the quantities of natural gas blended with gas works gas.</t>
  </si>
  <si>
    <t>8. Report here the quantities of gases from other sources blended with gas works gas.</t>
  </si>
  <si>
    <t xml:space="preserve">9. Stock change is calculated as  opening stocks - closing stocks. </t>
  </si>
  <si>
    <t>MMBTU (gross)</t>
  </si>
  <si>
    <t>TJ (gross)</t>
  </si>
  <si>
    <t>ktoe (gross)</t>
  </si>
  <si>
    <t>select unit</t>
  </si>
  <si>
    <t>kilocalories/kg</t>
  </si>
  <si>
    <t>kcal/kg</t>
  </si>
  <si>
    <t>megajoules/kg</t>
  </si>
  <si>
    <t>MJ/kg</t>
  </si>
  <si>
    <t>toe/ton</t>
  </si>
  <si>
    <t>ton of oil equivalent/metric ton</t>
  </si>
  <si>
    <t>ton of coal equivalent/metric ton</t>
  </si>
  <si>
    <t>BTU/pound</t>
  </si>
  <si>
    <t>tce/ton</t>
  </si>
  <si>
    <t>btu/lb</t>
  </si>
  <si>
    <t>Units and Conversion Factors</t>
  </si>
  <si>
    <r>
      <t>kilocalories/m</t>
    </r>
    <r>
      <rPr>
        <vertAlign val="superscript"/>
        <sz val="11"/>
        <rFont val="Times New Roman"/>
        <family val="1"/>
      </rPr>
      <t>3</t>
    </r>
  </si>
  <si>
    <r>
      <t>toe/m</t>
    </r>
    <r>
      <rPr>
        <vertAlign val="superscript"/>
        <sz val="11"/>
        <rFont val="Times New Roman"/>
        <family val="1"/>
      </rPr>
      <t>3</t>
    </r>
  </si>
  <si>
    <r>
      <t>tce/m</t>
    </r>
    <r>
      <rPr>
        <vertAlign val="superscript"/>
        <sz val="11"/>
        <rFont val="Times New Roman"/>
        <family val="1"/>
      </rPr>
      <t>3</t>
    </r>
  </si>
  <si>
    <r>
      <t>BTU/m</t>
    </r>
    <r>
      <rPr>
        <vertAlign val="superscript"/>
        <sz val="11"/>
        <rFont val="Times New Roman"/>
        <family val="1"/>
      </rPr>
      <t>3</t>
    </r>
  </si>
  <si>
    <r>
      <t>MJ/m</t>
    </r>
    <r>
      <rPr>
        <vertAlign val="superscript"/>
        <sz val="11"/>
        <rFont val="Times New Roman"/>
        <family val="1"/>
      </rPr>
      <t>3</t>
    </r>
  </si>
  <si>
    <r>
      <t>btu/m</t>
    </r>
    <r>
      <rPr>
        <vertAlign val="superscript"/>
        <sz val="11"/>
        <rFont val="Times New Roman"/>
        <family val="1"/>
      </rPr>
      <t>3</t>
    </r>
  </si>
  <si>
    <t>Primary Fuels</t>
    <phoneticPr fontId="2"/>
  </si>
  <si>
    <t>Secondary Fuels</t>
    <phoneticPr fontId="2"/>
  </si>
  <si>
    <t>Coking Coal</t>
    <phoneticPr fontId="2"/>
  </si>
  <si>
    <t>Anthracite</t>
    <phoneticPr fontId="2"/>
  </si>
  <si>
    <t>Other bituminous coal</t>
    <phoneticPr fontId="2"/>
  </si>
  <si>
    <t>Lignite</t>
    <phoneticPr fontId="2"/>
  </si>
  <si>
    <t>Peat</t>
    <phoneticPr fontId="2"/>
  </si>
  <si>
    <t>Patent Fuel</t>
    <phoneticPr fontId="2"/>
  </si>
  <si>
    <t>Coke</t>
    <phoneticPr fontId="2"/>
  </si>
  <si>
    <t>Coal Tar</t>
    <phoneticPr fontId="2"/>
  </si>
  <si>
    <r>
      <t>BKB/PB</t>
    </r>
    <r>
      <rPr>
        <b/>
        <vertAlign val="superscript"/>
        <sz val="11"/>
        <rFont val="Times New Roman"/>
        <family val="1"/>
      </rPr>
      <t>6</t>
    </r>
  </si>
  <si>
    <t>Gas Works Gas</t>
    <phoneticPr fontId="2"/>
  </si>
  <si>
    <t>Coke Oven Gas</t>
    <phoneticPr fontId="2"/>
  </si>
  <si>
    <t>Blast furnace Gas</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</si>
  <si>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</si>
  <si>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</si>
  <si>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</si>
  <si>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</si>
  <si>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</si>
  <si>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</si>
  <si>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</si>
  <si>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</si>
  <si>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</si>
  <si>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</si>
  <si>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</si>
  <si>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</si>
  <si>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</si>
  <si>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</si>
  <si>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APEC Economies</t>
    <phoneticPr fontId="2"/>
  </si>
  <si>
    <t xml:space="preserve">   Australia</t>
    <phoneticPr fontId="2"/>
  </si>
  <si>
    <t xml:space="preserve">   Brunei Darussalam</t>
    <phoneticPr fontId="2"/>
  </si>
  <si>
    <t xml:space="preserve">   Canada</t>
    <phoneticPr fontId="2"/>
  </si>
  <si>
    <t xml:space="preserve">   Chile</t>
    <phoneticPr fontId="2"/>
  </si>
  <si>
    <t xml:space="preserve">   China</t>
    <phoneticPr fontId="2"/>
  </si>
  <si>
    <t xml:space="preserve">   Hong Kong, China</t>
    <phoneticPr fontId="2"/>
  </si>
  <si>
    <t xml:space="preserve">   Indonesia</t>
    <phoneticPr fontId="2"/>
  </si>
  <si>
    <t xml:space="preserve">   Japan</t>
    <phoneticPr fontId="2"/>
  </si>
  <si>
    <t xml:space="preserve">   Republic of Korea</t>
    <phoneticPr fontId="2"/>
  </si>
  <si>
    <t xml:space="preserve">   Malaysia</t>
    <phoneticPr fontId="2"/>
  </si>
  <si>
    <t xml:space="preserve">   Mexico</t>
    <phoneticPr fontId="2"/>
  </si>
  <si>
    <t xml:space="preserve">   New Zealand</t>
    <phoneticPr fontId="2"/>
  </si>
  <si>
    <t xml:space="preserve">   Papua New Guinea</t>
    <phoneticPr fontId="2"/>
  </si>
  <si>
    <t xml:space="preserve">   Peru</t>
    <phoneticPr fontId="2"/>
  </si>
  <si>
    <t xml:space="preserve">   Philippines</t>
    <phoneticPr fontId="2"/>
  </si>
  <si>
    <t xml:space="preserve">   Russian Federation</t>
    <phoneticPr fontId="2"/>
  </si>
  <si>
    <t xml:space="preserve">   Singapore</t>
    <phoneticPr fontId="2"/>
  </si>
  <si>
    <t xml:space="preserve">   Chinese Taipei</t>
    <phoneticPr fontId="2"/>
  </si>
  <si>
    <t xml:space="preserve">   Thailand</t>
    <phoneticPr fontId="2"/>
  </si>
  <si>
    <t xml:space="preserve">   United States of America</t>
    <phoneticPr fontId="2"/>
  </si>
  <si>
    <t xml:space="preserve">   Viet Nam</t>
    <phoneticPr fontId="2"/>
  </si>
  <si>
    <t>ASEAN (non-APEC) economies</t>
    <phoneticPr fontId="2"/>
  </si>
  <si>
    <t xml:space="preserve">   Myanmar</t>
    <phoneticPr fontId="2"/>
  </si>
  <si>
    <t xml:space="preserve">   Lao P.D.R</t>
    <phoneticPr fontId="2"/>
  </si>
  <si>
    <t xml:space="preserve">   Cambodia</t>
    <phoneticPr fontId="2"/>
  </si>
  <si>
    <t>Rest of the World</t>
    <phoneticPr fontId="2"/>
  </si>
  <si>
    <t xml:space="preserve">   Unknown</t>
    <phoneticPr fontId="2"/>
  </si>
  <si>
    <t>Total</t>
    <phoneticPr fontId="2"/>
  </si>
  <si>
    <r>
      <t>megajoules/m</t>
    </r>
    <r>
      <rPr>
        <vertAlign val="superscript"/>
        <sz val="11"/>
        <rFont val="Times New Roman"/>
        <family val="1"/>
      </rPr>
      <t>3</t>
    </r>
  </si>
  <si>
    <t>10^10 kilocalories</t>
  </si>
  <si>
    <t>terajoules</t>
  </si>
  <si>
    <t>ktoe</t>
  </si>
  <si>
    <t>10^10 kcal (gross)</t>
  </si>
  <si>
    <t>million BTU</t>
  </si>
  <si>
    <t>mmbtu (gross)</t>
  </si>
  <si>
    <t>thousand tons of coal equivalent</t>
  </si>
  <si>
    <t>ktce (gross)</t>
  </si>
  <si>
    <t>Coal questionnaire</t>
  </si>
  <si>
    <r>
      <t>Stock change (opening-closing)</t>
    </r>
    <r>
      <rPr>
        <b/>
        <vertAlign val="superscript"/>
        <sz val="11"/>
        <rFont val="Times New Roman"/>
        <family val="1"/>
      </rPr>
      <t>9</t>
    </r>
  </si>
  <si>
    <t>Other recovered gases</t>
  </si>
  <si>
    <t>Other recovered gases</t>
    <phoneticPr fontId="35"/>
  </si>
  <si>
    <t>2. Report here the final consumption for non-energy purposes like coal used as feedstock for ammonia production in Chemical industry.</t>
    <phoneticPr fontId="0"/>
  </si>
  <si>
    <t xml:space="preserve">1. Final consumption should not include non-energy uses.  </t>
    <phoneticPr fontId="35"/>
  </si>
  <si>
    <t>10. This is the sum of inputs to transformation, energy sector use, final energy consumption and non-energy use.</t>
    <phoneticPr fontId="35"/>
  </si>
  <si>
    <r>
      <t>FINAL ENERGY CONSUMPTION</t>
    </r>
    <r>
      <rPr>
        <b/>
        <vertAlign val="superscript"/>
        <sz val="11"/>
        <rFont val="Times New Roman"/>
        <family val="1"/>
      </rPr>
      <t>1</t>
    </r>
    <phoneticPr fontId="35"/>
  </si>
  <si>
    <t xml:space="preserve">     District Cooling Plants</t>
  </si>
  <si>
    <t>Algeria</t>
  </si>
  <si>
    <t>Angola</t>
  </si>
  <si>
    <t>Argentina</t>
  </si>
  <si>
    <t>Armenia</t>
  </si>
  <si>
    <t>Austria</t>
  </si>
  <si>
    <t>Azerbaijan</t>
  </si>
  <si>
    <t>Bahamas</t>
  </si>
  <si>
    <t>Bahrain</t>
  </si>
  <si>
    <t>Belarus</t>
  </si>
  <si>
    <t>Belgium</t>
  </si>
  <si>
    <t>Bosnia and Herzegovina</t>
  </si>
  <si>
    <t>Brazil</t>
  </si>
  <si>
    <t>Bulgaria</t>
  </si>
  <si>
    <t>Cameroon</t>
  </si>
  <si>
    <t>Colombia</t>
  </si>
  <si>
    <t>Congo</t>
  </si>
  <si>
    <t>Croatia</t>
  </si>
  <si>
    <t>Curaçao</t>
  </si>
  <si>
    <t>Cyprus</t>
  </si>
  <si>
    <t>Czech Republic</t>
  </si>
  <si>
    <t>Denmark</t>
  </si>
  <si>
    <t>Ecuador</t>
  </si>
  <si>
    <t>Egypt</t>
  </si>
  <si>
    <t>Equatorial Guinea</t>
  </si>
  <si>
    <t>Estonia</t>
  </si>
  <si>
    <t>Finland</t>
  </si>
  <si>
    <t>France</t>
  </si>
  <si>
    <t>Gabon</t>
  </si>
  <si>
    <t>Georgia</t>
  </si>
  <si>
    <t>Germany</t>
  </si>
  <si>
    <t>Greece</t>
  </si>
  <si>
    <t>Hungary</t>
  </si>
  <si>
    <t>Iceland</t>
  </si>
  <si>
    <t>India</t>
  </si>
  <si>
    <t>Iraq</t>
  </si>
  <si>
    <t>Ireland</t>
  </si>
  <si>
    <t>Israel</t>
  </si>
  <si>
    <t>Italy</t>
  </si>
  <si>
    <t>Kazakhstan</t>
  </si>
  <si>
    <t>Kuwait</t>
  </si>
  <si>
    <t>Kyrgyzstan</t>
  </si>
  <si>
    <t>Latvia</t>
  </si>
  <si>
    <t>Libya</t>
  </si>
  <si>
    <t>Lithuania</t>
  </si>
  <si>
    <t>Luxembourg</t>
  </si>
  <si>
    <t>Malta</t>
  </si>
  <si>
    <t>Montenegro</t>
  </si>
  <si>
    <t>Netherlands</t>
  </si>
  <si>
    <t>Nigeria</t>
  </si>
  <si>
    <t>Norway</t>
  </si>
  <si>
    <t>Oman</t>
  </si>
  <si>
    <t>Poland</t>
  </si>
  <si>
    <t>Portugal</t>
  </si>
  <si>
    <t>Qatar</t>
  </si>
  <si>
    <t>Romania</t>
  </si>
  <si>
    <t>Saudi Arabia</t>
  </si>
  <si>
    <t>Serbia</t>
  </si>
  <si>
    <t>Slovenia</t>
  </si>
  <si>
    <t>Spain</t>
  </si>
  <si>
    <t>Sweden</t>
  </si>
  <si>
    <t>Switzerland</t>
  </si>
  <si>
    <t>Syrian Arab Republic</t>
  </si>
  <si>
    <t>Tajikistan</t>
  </si>
  <si>
    <t>Trinidad and Tobago</t>
  </si>
  <si>
    <t>Tunisia</t>
  </si>
  <si>
    <t>Turkey</t>
  </si>
  <si>
    <t>Turkmenistan</t>
  </si>
  <si>
    <t>Ukraine</t>
  </si>
  <si>
    <t>United Arab Emirates</t>
  </si>
  <si>
    <t>United Kingdom</t>
  </si>
  <si>
    <t>Uzbekistan</t>
  </si>
  <si>
    <t>Yemen</t>
  </si>
  <si>
    <t>Afghanistan</t>
  </si>
  <si>
    <t>Åland Islands</t>
  </si>
  <si>
    <t>Albania</t>
  </si>
  <si>
    <t>American Samoa</t>
  </si>
  <si>
    <t>Andorra</t>
  </si>
  <si>
    <t>Anguilla</t>
  </si>
  <si>
    <t>Antarctica</t>
  </si>
  <si>
    <t>Antigua and Barbuda</t>
  </si>
  <si>
    <t>Aruba</t>
  </si>
  <si>
    <t>Bangladesh</t>
  </si>
  <si>
    <t>Barbados</t>
  </si>
  <si>
    <t>Belize</t>
  </si>
  <si>
    <t>Benin</t>
  </si>
  <si>
    <t>Bermuda</t>
  </si>
  <si>
    <t>Bhutan</t>
  </si>
  <si>
    <t>Bolivia, Plurinational State of</t>
  </si>
  <si>
    <t>Bonaire, Sint Eustatius and Saba</t>
  </si>
  <si>
    <t>Botswana</t>
  </si>
  <si>
    <t>Bouvet Island</t>
  </si>
  <si>
    <t>British Indian Ocean Territory</t>
  </si>
  <si>
    <t>Burkina Faso</t>
  </si>
  <si>
    <t>Burundi</t>
  </si>
  <si>
    <t>Cape Verde</t>
  </si>
  <si>
    <t>Cayman Islands</t>
  </si>
  <si>
    <t>Central African Republic</t>
  </si>
  <si>
    <t>Chad</t>
  </si>
  <si>
    <t>Christmas Island</t>
  </si>
  <si>
    <t>Cocos (Keeling) Islands</t>
  </si>
  <si>
    <t>Comoros</t>
  </si>
  <si>
    <t>Congo, the Democratic Republic of the</t>
  </si>
  <si>
    <t>Cook Islands</t>
  </si>
  <si>
    <t>Costa Rica</t>
  </si>
  <si>
    <t>Côte d'Ivoire</t>
  </si>
  <si>
    <t>Cuba</t>
  </si>
  <si>
    <t>Djibouti</t>
  </si>
  <si>
    <t>Dominica</t>
  </si>
  <si>
    <t>Dominican Republic</t>
  </si>
  <si>
    <t>El Salvador</t>
  </si>
  <si>
    <t>Eritrea</t>
  </si>
  <si>
    <t>Ethiopia</t>
  </si>
  <si>
    <t>Falkland Islands (Malvinas)</t>
  </si>
  <si>
    <t>Faroe Islands</t>
  </si>
  <si>
    <t>Fiji</t>
  </si>
  <si>
    <t>French Guiana</t>
  </si>
  <si>
    <t>French Polynesia</t>
  </si>
  <si>
    <t>French Southern Territories</t>
  </si>
  <si>
    <t>Gambia</t>
  </si>
  <si>
    <t>Ghana</t>
  </si>
  <si>
    <t>Gibraltar</t>
  </si>
  <si>
    <t>Greenland</t>
  </si>
  <si>
    <t>Grenada</t>
  </si>
  <si>
    <t>Guadeloupe</t>
  </si>
  <si>
    <t>Guam</t>
  </si>
  <si>
    <t>Guatemala</t>
  </si>
  <si>
    <t>Guernsey</t>
  </si>
  <si>
    <t>Guinea</t>
  </si>
  <si>
    <t>Guinea-Bissau</t>
  </si>
  <si>
    <t>Guyana</t>
  </si>
  <si>
    <t>Haiti</t>
  </si>
  <si>
    <t>Heard Island and McDonald Islands</t>
  </si>
  <si>
    <t>Holy See (Vatican City State)</t>
  </si>
  <si>
    <t>Honduras</t>
  </si>
  <si>
    <t>Iran, Islamic Republic of</t>
  </si>
  <si>
    <t>Isle of Man</t>
  </si>
  <si>
    <t>Jamaica</t>
  </si>
  <si>
    <t>Jersey</t>
  </si>
  <si>
    <t>Jordan</t>
  </si>
  <si>
    <t>Kenya</t>
  </si>
  <si>
    <t>Kiribati</t>
  </si>
  <si>
    <t>Korea, Democratic People's Republic of</t>
  </si>
  <si>
    <t>Lebanon</t>
  </si>
  <si>
    <t>Lesotho</t>
  </si>
  <si>
    <t>Liberia</t>
  </si>
  <si>
    <t>Liechtenstein</t>
  </si>
  <si>
    <t>Macao</t>
  </si>
  <si>
    <t>Macedonia, the Former Yugoslav Republic of</t>
  </si>
  <si>
    <t>Madagascar</t>
  </si>
  <si>
    <t>Malawi</t>
  </si>
  <si>
    <t>Maldives</t>
  </si>
  <si>
    <t>Mali</t>
  </si>
  <si>
    <t>Marshall Islands</t>
  </si>
  <si>
    <t>Martinique</t>
  </si>
  <si>
    <t>Mauritania</t>
  </si>
  <si>
    <t>Mauritius</t>
  </si>
  <si>
    <t>Mayotte</t>
  </si>
  <si>
    <t>Micronesia, Federated States of</t>
  </si>
  <si>
    <t>Moldova, Republic of</t>
  </si>
  <si>
    <t>Monaco</t>
  </si>
  <si>
    <t>Mongolia</t>
  </si>
  <si>
    <t>Montserrat</t>
  </si>
  <si>
    <t>Morocco</t>
  </si>
  <si>
    <t>Mozambique</t>
  </si>
  <si>
    <t>Namibia</t>
  </si>
  <si>
    <t>Nauru</t>
  </si>
  <si>
    <t>Nepal</t>
  </si>
  <si>
    <t>New Caledonia</t>
  </si>
  <si>
    <t>Nicaragua</t>
  </si>
  <si>
    <t>Niger</t>
  </si>
  <si>
    <t>Niue</t>
  </si>
  <si>
    <t>Norfolk Island</t>
  </si>
  <si>
    <t>Northern Mariana Islands</t>
  </si>
  <si>
    <t>Pakistan</t>
  </si>
  <si>
    <t>Palau</t>
  </si>
  <si>
    <t>Palestine, State of</t>
  </si>
  <si>
    <t>Panama</t>
  </si>
  <si>
    <t>Paraguay</t>
  </si>
  <si>
    <t>Pitcairn</t>
  </si>
  <si>
    <t>Puerto Rico</t>
  </si>
  <si>
    <t>Réunion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</si>
  <si>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</si>
  <si>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</si>
  <si>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</si>
  <si>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</si>
  <si>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</si>
  <si>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</si>
  <si>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</si>
  <si>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</si>
  <si>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</si>
  <si>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</si>
  <si>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</si>
  <si>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Senegal</t>
  </si>
  <si>
    <t>Seychelles</t>
  </si>
  <si>
    <t>Sierra Leone</t>
  </si>
  <si>
    <t>Sint Maarten (Dutch part)</t>
  </si>
  <si>
    <t>Slovakia</t>
  </si>
  <si>
    <t>Solomon Islands</t>
  </si>
  <si>
    <t>Somalia</t>
  </si>
  <si>
    <t>South Africa</t>
  </si>
  <si>
    <t>South Georgia and the South Sandwich Islands</t>
  </si>
  <si>
    <t>South Sudan</t>
  </si>
  <si>
    <t>Sri Lanka</t>
  </si>
  <si>
    <t>Sudan</t>
  </si>
  <si>
    <t>Suriname</t>
  </si>
  <si>
    <t>Svalbard and Jan Mayen</t>
  </si>
  <si>
    <t>Swaziland</t>
  </si>
  <si>
    <t>Tanzania, United Republic of</t>
  </si>
  <si>
    <t>Timor-Leste</t>
  </si>
  <si>
    <t>Togo</t>
  </si>
  <si>
    <t>Tokelau</t>
  </si>
  <si>
    <t>Tonga</t>
  </si>
  <si>
    <t>Turks and Caicos Islands</t>
  </si>
  <si>
    <t>Tuvalu</t>
  </si>
  <si>
    <t>Uganda</t>
  </si>
  <si>
    <t>Uruguay</t>
  </si>
  <si>
    <t>Vanuatu</t>
  </si>
  <si>
    <t>Venezuela, Bolivarian Republic of</t>
  </si>
  <si>
    <t>Virgin Islands, British</t>
  </si>
  <si>
    <t>Virgin Islands, U.S.</t>
  </si>
  <si>
    <t>Wallis and Futuna</t>
  </si>
  <si>
    <t>Western Sahara</t>
  </si>
  <si>
    <t>Zambia</t>
  </si>
  <si>
    <t>Zimbabwe</t>
  </si>
  <si>
    <t>Imports by origin</t>
  </si>
  <si>
    <t>Exports by destination</t>
  </si>
  <si>
    <t xml:space="preserve">  Other transformation</t>
  </si>
  <si>
    <r>
      <t xml:space="preserve">Please send accomplished questionnaire to: </t>
    </r>
    <r>
      <rPr>
        <b/>
        <u/>
        <sz val="11"/>
        <rFont val="Times New Roman"/>
        <family val="1"/>
      </rPr>
      <t>esto@aperc.or.jp</t>
    </r>
  </si>
  <si>
    <t>Energy Statistics and Training Office (ESTO)</t>
  </si>
  <si>
    <t>The Coordinating Agency for Expert Group on Energy Data Analysis (EGEDA)</t>
  </si>
  <si>
    <t>Asia Pacific Energy Research Centre (APERC)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</si>
</sst>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3409]mmmm\ dd\,\ yyyy;@"/>
  </numFmts>
  <fonts count="37">
    <font>
      <sz val="11"/>
      <color theme="1"/>
      <name val="Calibri"/>
      <family val="2"/>
      <scheme val="minor"/>
    </font>
    <font>
      <sz val="11"/>
      <color theme="1"/>
      <name val="Calibri"/>
      <family val="2"/>
      <scheme val="minor"/>
    </font>
    <font>
      <b/>
      <sz val="20"/>
      <name val="Times New Roman"/>
      <family val="1"/>
    </font>
    <font>
      <sz val="11"/>
      <name val="Times New Roman"/>
      <family val="1"/>
    </font>
    <font>
      <b/>
      <sz val="12"/>
      <color indexed="8"/>
      <name val="Times New Roman"/>
      <family val="1"/>
    </font>
    <font>
      <b/>
      <sz val="12"/>
      <name val="Times New Roman"/>
      <family val="1"/>
    </font>
    <font>
      <u/>
      <sz val="11"/>
      <color indexed="12"/>
      <name val="ＭＳ Ｐゴシック"/>
      <family val="3"/>
      <charset val="128"/>
    </font>
    <font>
      <b/>
      <u/>
      <sz val="11"/>
      <name val="Times New Roman"/>
      <family val="1"/>
    </font>
    <font>
      <b/>
      <sz val="10"/>
      <name val="Times New Roman"/>
      <family val="1"/>
    </font>
    <font>
      <b/>
      <sz val="11"/>
      <name val="Times New Roman"/>
      <family val="1"/>
    </font>
    <font>
      <b/>
      <vertAlign val="superscript"/>
      <sz val="11"/>
      <name val="Times New Roman"/>
      <family val="1"/>
    </font>
    <font>
      <vertAlign val="superscript"/>
      <sz val="11"/>
      <name val="Times New Roman"/>
      <family val="1"/>
    </font>
    <font>
      <sz val="11"/>
      <color indexed="22"/>
      <name val="Times New Roman"/>
      <family val="1"/>
    </font>
    <font>
      <sz val="9"/>
      <name val="Times New Roman"/>
      <family val="1"/>
    </font>
    <font>
      <b/>
      <sz val="8"/>
      <color indexed="81"/>
      <name val="Tahoma"/>
      <family val="2"/>
    </font>
    <font>
      <sz val="8"/>
      <color indexed="81"/>
      <name val="Tahoma"/>
      <family val="2"/>
    </font>
    <font>
      <b/>
      <vertAlign val="superscript"/>
      <sz val="20"/>
      <name val="Times New Roman"/>
      <family val="1"/>
    </font>
    <font>
      <sz val="11"/>
      <name val="ＭＳ Ｐゴシック"/>
      <family val="3"/>
      <charset val="128"/>
    </font>
    <font>
      <sz val="9"/>
      <name val="Arial"/>
      <family val="2"/>
    </font>
    <font>
      <i/>
      <sz val="11"/>
      <name val="Times New Roman"/>
      <family val="1"/>
    </font>
    <font>
      <i/>
      <sz val="8"/>
      <name val="Times New Roman"/>
      <family val="1"/>
    </font>
    <font>
      <sz val="9"/>
      <color indexed="8"/>
      <name val="Times New Roman"/>
      <family val="1"/>
    </font>
    <font>
      <sz val="9"/>
      <color indexed="12"/>
      <name val="Times New Roman"/>
      <family val="1"/>
    </font>
    <font>
      <b/>
      <sz val="9"/>
      <color indexed="12"/>
      <name val="Times New Roman"/>
      <family val="1"/>
    </font>
    <font>
      <sz val="11"/>
      <color theme="0"/>
      <name val="Times New Roman"/>
      <family val="1"/>
    </font>
    <font>
      <sz val="11"/>
      <color theme="1"/>
      <name val="Times New Roman"/>
      <family val="1"/>
    </font>
    <font>
      <b/>
      <sz val="14"/>
      <color theme="1"/>
      <name val="Times New Roman"/>
      <family val="1"/>
    </font>
    <font>
      <sz val="14"/>
      <color theme="1"/>
      <name val="Times New Roman"/>
      <family val="1"/>
    </font>
    <font>
      <b/>
      <i/>
      <sz val="11"/>
      <color rgb="FF0070C0"/>
      <name val="Times New Roman"/>
      <family val="1"/>
    </font>
    <font>
      <b/>
      <sz val="20"/>
      <name val="Times New Roman Baltic"/>
      <family val="1"/>
      <charset val="186"/>
    </font>
    <font>
      <sz val="11"/>
      <name val="Times New Roman Baltic"/>
      <family val="1"/>
      <charset val="186"/>
    </font>
    <font>
      <b/>
      <sz val="11"/>
      <name val="Times New Roman Baltic"/>
      <family val="1"/>
      <charset val="186"/>
    </font>
    <font>
      <i/>
      <sz val="11"/>
      <name val="Times New Roman Baltic"/>
      <family val="1"/>
      <charset val="186"/>
    </font>
    <font>
      <b/>
      <i/>
      <sz val="11"/>
      <color rgb="FF0070C0"/>
      <name val="Calibri"/>
      <family val="2"/>
      <scheme val="minor"/>
    </font>
    <font>
      <b/>
      <i/>
      <sz val="11"/>
      <color rgb="FF0070C0"/>
      <name val="Times New Roman Baltic"/>
      <family val="1"/>
      <charset val="186"/>
    </font>
    <font>
      <sz val="6"/>
      <name val="Calibri"/>
      <family val="3"/>
      <charset val="128"/>
      <scheme val="minor"/>
    </font>
    <font>
      <b/>
      <sz val="11"/>
      <color rgb="FF0000FF"/>
      <name val="Times New Roman"/>
      <family val="1"/>
    </font>
  </fonts>
  <fills count="10">
    <fill>
      <patternFill patternType="none"/>
    </fill>
    <fill>
      <patternFill patternType="gray125"/>
    </fill>
    <fill>
      <patternFill patternType="solid">
        <fgColor indexed="4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rgb="FFFFFF99"/>
        <bgColor indexed="64"/>
      </patternFill>
    </fill>
    <fill>
      <patternFill patternType="solid">
        <fgColor rgb="FFFFCCFF"/>
        <bgColor indexed="64"/>
      </patternFill>
    </fill>
  </fills>
  <borders count="69">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bottom/>
      <diagonal/>
    </border>
    <border>
      <left style="thin">
        <color indexed="64"/>
      </left>
      <right/>
      <top/>
      <bottom/>
      <diagonal/>
    </border>
    <border>
      <left/>
      <right/>
      <top style="double">
        <color indexed="64"/>
      </top>
      <bottom/>
      <diagonal/>
    </border>
    <border>
      <left/>
      <right/>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style="double">
        <color indexed="64"/>
      </left>
      <right style="double">
        <color indexed="64"/>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s>
  <cellStyleXfs count="6">
    <xf numFmtId="0" fontId="0" fillId="0" borderId="0"/>
    <xf numFmtId="164" fontId="1" fillId="0" borderId="0" applyFont="0" applyFill="0" applyBorder="0" applyAlignment="0" applyProtection="0"/>
    <xf numFmtId="0" fontId="6" fillId="0" borderId="0" applyNumberFormat="0" applyFill="0" applyBorder="0" applyAlignment="0" applyProtection="0">
      <alignment vertical="top"/>
      <protection locked="0"/>
    </xf>
    <xf numFmtId="0" fontId="18" fillId="0" borderId="0"/>
    <xf numFmtId="0" fontId="17" fillId="0" borderId="0"/>
    <xf numFmtId="38" fontId="17" fillId="0" borderId="0" applyFont="0" applyFill="0" applyBorder="0" applyAlignment="0" applyProtection="0"/>
  </cellStyleXfs>
  <cellXfs count="305">
    <xf numFmtId="0" fontId="0" fillId="0" borderId="0" xfId="0"/>
    <xf numFmtId="0" fontId="2" fillId="2" borderId="0" xfId="0" applyFont="1" applyFill="1" applyAlignment="1">
      <alignment horizontal="left"/>
    </xf>
    <xf numFmtId="0" fontId="3" fillId="2" borderId="0" xfId="0" applyFont="1" applyFill="1"/>
    <xf numFmtId="0" fontId="3" fillId="0" borderId="0" xfId="0" applyFont="1" applyProtection="1">
      <protection locked="0"/>
    </xf>
    <xf numFmtId="0" fontId="4" fillId="2" borderId="0" xfId="0" applyFont="1" applyFill="1"/>
    <xf numFmtId="0" fontId="5" fillId="0" borderId="1" xfId="0" quotePrefix="1" applyFont="1" applyBorder="1" applyAlignment="1">
      <alignment horizontal="right"/>
    </xf>
    <xf numFmtId="0" fontId="3" fillId="0" borderId="1" xfId="0" applyFont="1" applyBorder="1" applyProtection="1">
      <protection locked="0"/>
    </xf>
    <xf numFmtId="0" fontId="5" fillId="0" borderId="1" xfId="0" applyFont="1" applyBorder="1" applyAlignment="1">
      <alignment horizontal="right"/>
    </xf>
    <xf numFmtId="0" fontId="3" fillId="0" borderId="1" xfId="0" applyFont="1" applyBorder="1" applyAlignment="1" applyProtection="1">
      <alignment horizontal="left"/>
      <protection locked="0"/>
    </xf>
    <xf numFmtId="0" fontId="6" fillId="0" borderId="1" xfId="2" applyFill="1" applyBorder="1" applyAlignment="1" applyProtection="1">
      <protection locked="0"/>
    </xf>
    <xf numFmtId="165" fontId="3" fillId="0" borderId="1" xfId="0" applyNumberFormat="1" applyFont="1" applyBorder="1" applyProtection="1">
      <protection locked="0"/>
    </xf>
    <xf numFmtId="0" fontId="8" fillId="2" borderId="0" xfId="0" applyFont="1" applyFill="1"/>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right"/>
    </xf>
    <xf numFmtId="0" fontId="3" fillId="0" borderId="0" xfId="0" applyFont="1"/>
    <xf numFmtId="0" fontId="2" fillId="0" borderId="0" xfId="0" applyFont="1"/>
    <xf numFmtId="0" fontId="9" fillId="0" borderId="7" xfId="0" applyFont="1" applyBorder="1" applyAlignment="1">
      <alignment horizontal="center" vertical="center" wrapText="1"/>
    </xf>
    <xf numFmtId="0" fontId="3" fillId="0" borderId="0" xfId="0" applyFont="1" applyAlignment="1">
      <alignment wrapText="1"/>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wrapText="1"/>
    </xf>
    <xf numFmtId="0" fontId="9" fillId="0" borderId="16" xfId="0" applyFont="1" applyBorder="1"/>
    <xf numFmtId="0" fontId="3" fillId="0" borderId="4" xfId="0" applyFont="1" applyBorder="1" applyAlignment="1">
      <alignment horizontal="center"/>
    </xf>
    <xf numFmtId="0" fontId="3" fillId="0" borderId="6" xfId="0" applyFont="1" applyBorder="1"/>
    <xf numFmtId="0" fontId="3" fillId="0" borderId="19" xfId="0" applyFont="1" applyBorder="1"/>
    <xf numFmtId="0" fontId="3" fillId="0" borderId="20" xfId="0" applyFont="1" applyBorder="1" applyAlignment="1">
      <alignment horizontal="center"/>
    </xf>
    <xf numFmtId="0" fontId="3" fillId="0" borderId="21" xfId="0" applyFont="1" applyBorder="1"/>
    <xf numFmtId="0" fontId="9" fillId="0" borderId="19" xfId="0" applyFont="1" applyBorder="1"/>
    <xf numFmtId="0" fontId="3" fillId="0" borderId="21" xfId="0" quotePrefix="1" applyFont="1" applyBorder="1"/>
    <xf numFmtId="0" fontId="9" fillId="0" borderId="19" xfId="0" applyFont="1" applyBorder="1" applyAlignment="1">
      <alignment wrapText="1"/>
    </xf>
    <xf numFmtId="0" fontId="9" fillId="0" borderId="13" xfId="0" applyFont="1" applyBorder="1" applyAlignment="1">
      <alignment wrapText="1"/>
    </xf>
    <xf numFmtId="0" fontId="3" fillId="0" borderId="25" xfId="0" applyFont="1" applyBorder="1" applyAlignment="1">
      <alignment horizontal="center"/>
    </xf>
    <xf numFmtId="0" fontId="3" fillId="0" borderId="26" xfId="0" applyFont="1" applyBorder="1"/>
    <xf numFmtId="0" fontId="3" fillId="0" borderId="0" xfId="0" applyFont="1" applyAlignment="1">
      <alignment horizontal="center"/>
    </xf>
    <xf numFmtId="0" fontId="9" fillId="0" borderId="16" xfId="0" applyFont="1" applyBorder="1" applyAlignment="1">
      <alignment wrapText="1"/>
    </xf>
    <xf numFmtId="0" fontId="3" fillId="0" borderId="4" xfId="0" applyFont="1" applyBorder="1" applyAlignment="1">
      <alignment horizontal="center" wrapText="1"/>
    </xf>
    <xf numFmtId="0" fontId="3" fillId="0" borderId="6" xfId="0" applyFont="1" applyBorder="1" applyAlignment="1">
      <alignment wrapText="1"/>
    </xf>
    <xf numFmtId="0" fontId="3" fillId="0" borderId="25" xfId="0" applyFont="1" applyBorder="1" applyAlignment="1">
      <alignment horizontal="center" wrapText="1"/>
    </xf>
    <xf numFmtId="0" fontId="3" fillId="0" borderId="26" xfId="0" applyFont="1" applyBorder="1" applyAlignment="1">
      <alignment wrapText="1"/>
    </xf>
    <xf numFmtId="0" fontId="3" fillId="0" borderId="29" xfId="0" applyFont="1" applyBorder="1"/>
    <xf numFmtId="0" fontId="3" fillId="0" borderId="0" xfId="0" quotePrefix="1" applyFont="1"/>
    <xf numFmtId="0" fontId="3" fillId="0" borderId="30" xfId="0" applyFont="1" applyBorder="1"/>
    <xf numFmtId="0" fontId="9" fillId="0" borderId="31" xfId="0" applyFont="1" applyBorder="1"/>
    <xf numFmtId="0" fontId="3" fillId="0" borderId="32" xfId="0" applyFont="1" applyBorder="1" applyAlignment="1">
      <alignment horizontal="center"/>
    </xf>
    <xf numFmtId="0" fontId="3" fillId="0" borderId="33" xfId="0" applyFont="1" applyBorder="1"/>
    <xf numFmtId="0" fontId="3" fillId="0" borderId="34" xfId="0" applyFont="1" applyBorder="1" applyAlignment="1">
      <alignment horizontal="right"/>
    </xf>
    <xf numFmtId="0" fontId="3" fillId="0" borderId="32" xfId="0" applyFont="1" applyBorder="1" applyAlignment="1">
      <alignment horizontal="right"/>
    </xf>
    <xf numFmtId="0" fontId="3" fillId="0" borderId="32" xfId="0" applyFont="1" applyBorder="1" applyAlignment="1">
      <alignment horizontal="right" wrapText="1"/>
    </xf>
    <xf numFmtId="0" fontId="3" fillId="0" borderId="33" xfId="0" applyFont="1" applyBorder="1" applyAlignment="1">
      <alignment horizontal="center"/>
    </xf>
    <xf numFmtId="0" fontId="13" fillId="0" borderId="0" xfId="0" applyFont="1"/>
    <xf numFmtId="0" fontId="9" fillId="0" borderId="0" xfId="0" applyFont="1"/>
    <xf numFmtId="0" fontId="9" fillId="0" borderId="35" xfId="0" applyFont="1" applyBorder="1"/>
    <xf numFmtId="0" fontId="9" fillId="0" borderId="36" xfId="0" applyFont="1" applyBorder="1"/>
    <xf numFmtId="0" fontId="3" fillId="0" borderId="14" xfId="0" applyFont="1" applyBorder="1" applyAlignment="1">
      <alignment horizontal="center" vertical="top" wrapText="1"/>
    </xf>
    <xf numFmtId="0" fontId="3" fillId="0" borderId="39" xfId="0" applyFont="1" applyBorder="1" applyAlignment="1">
      <alignment horizontal="center"/>
    </xf>
    <xf numFmtId="0" fontId="3" fillId="0" borderId="21" xfId="0" applyFont="1" applyBorder="1" applyAlignment="1">
      <alignment horizontal="center"/>
    </xf>
    <xf numFmtId="0" fontId="3" fillId="0" borderId="42" xfId="0" applyFont="1" applyBorder="1"/>
    <xf numFmtId="0" fontId="3" fillId="0" borderId="43" xfId="0" applyFont="1" applyBorder="1" applyAlignment="1">
      <alignment horizontal="center"/>
    </xf>
    <xf numFmtId="0" fontId="3" fillId="0" borderId="46" xfId="0" applyFont="1" applyBorder="1" applyAlignment="1">
      <alignment horizontal="center"/>
    </xf>
    <xf numFmtId="0" fontId="3" fillId="0" borderId="7" xfId="0" applyFont="1" applyBorder="1"/>
    <xf numFmtId="0" fontId="3" fillId="0" borderId="10" xfId="0" applyFont="1" applyBorder="1"/>
    <xf numFmtId="0" fontId="3" fillId="0" borderId="13" xfId="0" applyFont="1" applyBorder="1"/>
    <xf numFmtId="0" fontId="3" fillId="0" borderId="48" xfId="0" applyFont="1" applyBorder="1" applyAlignment="1">
      <alignment horizontal="center"/>
    </xf>
    <xf numFmtId="164" fontId="3" fillId="0" borderId="7" xfId="1" applyFont="1" applyFill="1" applyBorder="1" applyProtection="1"/>
    <xf numFmtId="0" fontId="3" fillId="0" borderId="0" xfId="0" applyFont="1" applyAlignment="1">
      <alignment horizontal="center" vertical="center"/>
    </xf>
    <xf numFmtId="0" fontId="3" fillId="0" borderId="15" xfId="0" applyFont="1" applyBorder="1" applyAlignment="1">
      <alignment horizontal="center" vertical="top"/>
    </xf>
    <xf numFmtId="0" fontId="3" fillId="0" borderId="49" xfId="0" applyFont="1" applyBorder="1" applyAlignment="1">
      <alignment horizontal="center"/>
    </xf>
    <xf numFmtId="0" fontId="3" fillId="0" borderId="50" xfId="0" applyFont="1" applyBorder="1" applyAlignment="1">
      <alignment horizontal="center"/>
    </xf>
    <xf numFmtId="0" fontId="9" fillId="0" borderId="51" xfId="0" applyFont="1" applyBorder="1"/>
    <xf numFmtId="0" fontId="3" fillId="0" borderId="52" xfId="0" applyFont="1" applyBorder="1" applyAlignment="1">
      <alignment horizontal="center"/>
    </xf>
    <xf numFmtId="0" fontId="9" fillId="0" borderId="55" xfId="0" applyFont="1" applyBorder="1"/>
    <xf numFmtId="0" fontId="3" fillId="0" borderId="56"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164" fontId="3" fillId="0" borderId="19" xfId="1" applyFont="1" applyBorder="1" applyProtection="1"/>
    <xf numFmtId="0" fontId="3" fillId="0" borderId="23" xfId="0" applyFont="1" applyBorder="1" applyAlignment="1">
      <alignment horizontal="center"/>
    </xf>
    <xf numFmtId="0" fontId="9" fillId="0" borderId="2" xfId="3" applyFont="1" applyBorder="1"/>
    <xf numFmtId="0" fontId="3" fillId="0" borderId="18" xfId="0" applyFont="1" applyBorder="1" applyAlignment="1">
      <alignment horizontal="center"/>
    </xf>
    <xf numFmtId="0" fontId="3" fillId="0" borderId="41" xfId="3" applyFont="1" applyBorder="1"/>
    <xf numFmtId="0" fontId="19" fillId="0" borderId="41" xfId="3" applyFont="1" applyBorder="1" applyAlignment="1">
      <alignment wrapText="1"/>
    </xf>
    <xf numFmtId="0" fontId="3" fillId="0" borderId="38" xfId="3" applyFont="1" applyBorder="1"/>
    <xf numFmtId="0" fontId="3" fillId="0" borderId="39" xfId="3" applyFont="1" applyBorder="1"/>
    <xf numFmtId="0" fontId="20" fillId="0" borderId="0" xfId="3" applyFont="1"/>
    <xf numFmtId="0" fontId="21" fillId="0" borderId="0" xfId="3" applyFont="1"/>
    <xf numFmtId="0" fontId="2" fillId="0" borderId="0" xfId="4" applyFont="1" applyAlignment="1">
      <alignment horizontal="left"/>
    </xf>
    <xf numFmtId="0" fontId="3" fillId="0" borderId="0" xfId="4" applyFont="1" applyAlignment="1">
      <alignment horizontal="right"/>
    </xf>
    <xf numFmtId="0" fontId="3" fillId="0" borderId="0" xfId="4" applyFont="1"/>
    <xf numFmtId="0" fontId="3" fillId="0" borderId="0" xfId="4" applyFont="1" applyAlignment="1">
      <alignment horizontal="center"/>
    </xf>
    <xf numFmtId="0" fontId="2" fillId="0" borderId="0" xfId="4" applyFont="1"/>
    <xf numFmtId="0" fontId="19" fillId="0" borderId="0" xfId="4" applyFont="1" applyAlignment="1">
      <alignment horizontal="right"/>
    </xf>
    <xf numFmtId="0" fontId="3" fillId="0" borderId="13" xfId="4" applyFont="1" applyBorder="1" applyAlignment="1">
      <alignment horizontal="center" vertical="top"/>
    </xf>
    <xf numFmtId="0" fontId="3" fillId="0" borderId="14" xfId="4" applyFont="1" applyBorder="1" applyAlignment="1">
      <alignment horizontal="center" vertical="top"/>
    </xf>
    <xf numFmtId="0" fontId="3" fillId="0" borderId="62" xfId="4" applyFont="1" applyBorder="1" applyAlignment="1">
      <alignment horizontal="center" vertical="top"/>
    </xf>
    <xf numFmtId="0" fontId="3" fillId="0" borderId="14" xfId="4" applyFont="1" applyBorder="1" applyAlignment="1">
      <alignment horizontal="center"/>
    </xf>
    <xf numFmtId="0" fontId="3" fillId="0" borderId="15" xfId="4" applyFont="1" applyBorder="1" applyAlignment="1">
      <alignment horizontal="center"/>
    </xf>
    <xf numFmtId="0" fontId="3" fillId="0" borderId="16" xfId="4" applyFont="1" applyBorder="1"/>
    <xf numFmtId="0" fontId="3" fillId="0" borderId="6" xfId="4" applyFont="1" applyBorder="1" applyAlignment="1">
      <alignment horizontal="center"/>
    </xf>
    <xf numFmtId="0" fontId="3" fillId="0" borderId="7" xfId="4" applyFont="1" applyBorder="1"/>
    <xf numFmtId="0" fontId="3" fillId="0" borderId="46" xfId="4" applyFont="1" applyBorder="1" applyAlignment="1">
      <alignment horizontal="center"/>
    </xf>
    <xf numFmtId="0" fontId="3" fillId="0" borderId="19" xfId="4" applyFont="1" applyBorder="1"/>
    <xf numFmtId="0" fontId="3" fillId="0" borderId="21" xfId="4" applyFont="1" applyBorder="1" applyAlignment="1">
      <alignment horizontal="center"/>
    </xf>
    <xf numFmtId="0" fontId="3" fillId="0" borderId="19" xfId="4" applyFont="1" applyBorder="1" applyAlignment="1">
      <alignment wrapText="1"/>
    </xf>
    <xf numFmtId="0" fontId="3" fillId="0" borderId="10" xfId="4" applyFont="1" applyBorder="1"/>
    <xf numFmtId="0" fontId="3" fillId="0" borderId="13" xfId="4" applyFont="1" applyBorder="1" applyAlignment="1">
      <alignment wrapText="1"/>
    </xf>
    <xf numFmtId="0" fontId="3" fillId="0" borderId="26" xfId="4" applyFont="1" applyBorder="1" applyAlignment="1">
      <alignment horizontal="center" wrapText="1"/>
    </xf>
    <xf numFmtId="0" fontId="22" fillId="0" borderId="0" xfId="4" applyFont="1"/>
    <xf numFmtId="0" fontId="3" fillId="0" borderId="0" xfId="4" applyFont="1" applyAlignment="1">
      <alignment horizontal="center" vertical="center"/>
    </xf>
    <xf numFmtId="0" fontId="9" fillId="0" borderId="7" xfId="4" applyFont="1" applyBorder="1" applyAlignment="1">
      <alignment horizontal="center" vertical="center" wrapText="1"/>
    </xf>
    <xf numFmtId="0" fontId="9" fillId="0" borderId="8" xfId="4" applyFont="1" applyBorder="1" applyAlignment="1">
      <alignment horizontal="center" vertical="center" wrapText="1"/>
    </xf>
    <xf numFmtId="0" fontId="9" fillId="0" borderId="61" xfId="4" applyFont="1" applyBorder="1" applyAlignment="1">
      <alignment horizontal="center" vertical="center" wrapText="1"/>
    </xf>
    <xf numFmtId="0" fontId="9" fillId="0" borderId="9" xfId="4" applyFont="1" applyBorder="1" applyAlignment="1">
      <alignment horizontal="center" vertical="center" wrapText="1"/>
    </xf>
    <xf numFmtId="0" fontId="9" fillId="0" borderId="37" xfId="0" applyFont="1" applyBorder="1" applyAlignment="1">
      <alignment horizontal="center" vertical="center" wrapText="1"/>
    </xf>
    <xf numFmtId="0" fontId="9" fillId="0" borderId="0" xfId="0" applyFont="1" applyAlignment="1">
      <alignment horizontal="center" vertical="center"/>
    </xf>
    <xf numFmtId="0" fontId="22" fillId="0" borderId="0" xfId="4" applyFont="1" applyAlignment="1">
      <alignment horizontal="left" wrapText="1"/>
    </xf>
    <xf numFmtId="0" fontId="24" fillId="0" borderId="0" xfId="0" applyFont="1" applyProtection="1">
      <protection locked="0"/>
    </xf>
    <xf numFmtId="0" fontId="25" fillId="0" borderId="0" xfId="0" applyFont="1"/>
    <xf numFmtId="0" fontId="26" fillId="0" borderId="0" xfId="0" applyFont="1"/>
    <xf numFmtId="0" fontId="27" fillId="0" borderId="0" xfId="0" applyFont="1"/>
    <xf numFmtId="0" fontId="28" fillId="0" borderId="0" xfId="4" applyFont="1" applyAlignment="1">
      <alignment horizontal="center" vertical="center"/>
    </xf>
    <xf numFmtId="0" fontId="28" fillId="0" borderId="19" xfId="4" applyFont="1" applyBorder="1" applyAlignment="1">
      <alignment horizontal="center" vertical="center" wrapText="1"/>
    </xf>
    <xf numFmtId="0" fontId="28" fillId="0" borderId="22" xfId="4" applyFont="1" applyBorder="1" applyAlignment="1">
      <alignment horizontal="center" vertical="center" wrapText="1"/>
    </xf>
    <xf numFmtId="0" fontId="28" fillId="0" borderId="23" xfId="4" applyFont="1" applyBorder="1" applyAlignment="1">
      <alignment horizontal="center" vertical="center" wrapText="1"/>
    </xf>
    <xf numFmtId="0" fontId="29" fillId="0" borderId="0" xfId="0" applyFont="1" applyAlignment="1">
      <alignment horizontal="left"/>
    </xf>
    <xf numFmtId="0" fontId="30" fillId="0" borderId="0" xfId="0" applyFont="1"/>
    <xf numFmtId="0" fontId="31" fillId="0" borderId="0" xfId="3" applyFont="1" applyAlignment="1">
      <alignment horizontal="centerContinuous"/>
    </xf>
    <xf numFmtId="49" fontId="30" fillId="0" borderId="0" xfId="3" applyNumberFormat="1" applyFont="1" applyAlignment="1">
      <alignment horizontal="centerContinuous"/>
    </xf>
    <xf numFmtId="0" fontId="3" fillId="0" borderId="25" xfId="0" applyFont="1" applyBorder="1" applyAlignment="1">
      <alignment horizontal="center" vertical="top"/>
    </xf>
    <xf numFmtId="0" fontId="30" fillId="7" borderId="2" xfId="0" applyFont="1" applyFill="1" applyBorder="1"/>
    <xf numFmtId="0" fontId="30" fillId="7" borderId="4" xfId="0" applyFont="1" applyFill="1" applyBorder="1"/>
    <xf numFmtId="0" fontId="30" fillId="7" borderId="5" xfId="0" applyFont="1" applyFill="1" applyBorder="1" applyAlignment="1">
      <alignment horizontal="center"/>
    </xf>
    <xf numFmtId="0" fontId="30" fillId="0" borderId="41" xfId="0" applyFont="1" applyBorder="1"/>
    <xf numFmtId="0" fontId="30" fillId="0" borderId="20" xfId="0" applyFont="1" applyBorder="1"/>
    <xf numFmtId="0" fontId="30" fillId="0" borderId="63" xfId="0" applyFont="1" applyBorder="1" applyAlignment="1">
      <alignment horizontal="center"/>
    </xf>
    <xf numFmtId="0" fontId="30" fillId="7" borderId="41" xfId="0" applyFont="1" applyFill="1" applyBorder="1"/>
    <xf numFmtId="0" fontId="30" fillId="7" borderId="20" xfId="0" applyFont="1" applyFill="1" applyBorder="1"/>
    <xf numFmtId="0" fontId="30" fillId="7" borderId="63" xfId="0" applyFont="1" applyFill="1" applyBorder="1" applyAlignment="1">
      <alignment horizontal="center"/>
    </xf>
    <xf numFmtId="0" fontId="32" fillId="0" borderId="65" xfId="0" applyFont="1" applyBorder="1"/>
    <xf numFmtId="0" fontId="30" fillId="0" borderId="66" xfId="0" applyFont="1" applyBorder="1"/>
    <xf numFmtId="0" fontId="30" fillId="0" borderId="67" xfId="0" applyFont="1" applyBorder="1" applyAlignment="1">
      <alignment horizontal="center"/>
    </xf>
    <xf numFmtId="0" fontId="30" fillId="7" borderId="65" xfId="0" applyFont="1" applyFill="1" applyBorder="1"/>
    <xf numFmtId="0" fontId="30" fillId="7" borderId="66" xfId="0" applyFont="1" applyFill="1" applyBorder="1"/>
    <xf numFmtId="0" fontId="30" fillId="7" borderId="67" xfId="0" applyFont="1" applyFill="1" applyBorder="1" applyAlignment="1">
      <alignment horizont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4"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33" fillId="0" borderId="0" xfId="0" applyFont="1"/>
    <xf numFmtId="0" fontId="34" fillId="0" borderId="0" xfId="0" applyFont="1"/>
    <xf numFmtId="0" fontId="28" fillId="0" borderId="22"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0" xfId="0" applyFont="1"/>
    <xf numFmtId="0" fontId="28" fillId="0" borderId="0" xfId="0" applyFont="1" applyAlignment="1">
      <alignment vertical="center"/>
    </xf>
    <xf numFmtId="0" fontId="28" fillId="0" borderId="0" xfId="0" applyFont="1" applyAlignment="1">
      <alignment horizontal="center" vertical="center"/>
    </xf>
    <xf numFmtId="3" fontId="3" fillId="5" borderId="20" xfId="0" applyNumberFormat="1" applyFont="1" applyFill="1" applyBorder="1"/>
    <xf numFmtId="3" fontId="3" fillId="5" borderId="22" xfId="0" applyNumberFormat="1" applyFont="1" applyFill="1" applyBorder="1"/>
    <xf numFmtId="3" fontId="3" fillId="3" borderId="17" xfId="0" applyNumberFormat="1" applyFont="1" applyFill="1" applyBorder="1" applyProtection="1">
      <protection locked="0"/>
    </xf>
    <xf numFmtId="3" fontId="3" fillId="3" borderId="18" xfId="0" applyNumberFormat="1" applyFont="1" applyFill="1" applyBorder="1" applyProtection="1">
      <protection locked="0"/>
    </xf>
    <xf numFmtId="3" fontId="3" fillId="0" borderId="20" xfId="0" applyNumberFormat="1" applyFont="1" applyBorder="1" applyProtection="1">
      <protection locked="0"/>
    </xf>
    <xf numFmtId="3" fontId="3" fillId="0" borderId="22" xfId="0" applyNumberFormat="1" applyFont="1" applyBorder="1" applyProtection="1">
      <protection locked="0"/>
    </xf>
    <xf numFmtId="3" fontId="3" fillId="4" borderId="22" xfId="0" applyNumberFormat="1" applyFont="1" applyFill="1" applyBorder="1"/>
    <xf numFmtId="3" fontId="3" fillId="4" borderId="23" xfId="0" applyNumberFormat="1" applyFont="1" applyFill="1" applyBorder="1"/>
    <xf numFmtId="3" fontId="12" fillId="4" borderId="20" xfId="0" applyNumberFormat="1" applyFont="1" applyFill="1" applyBorder="1"/>
    <xf numFmtId="3" fontId="12" fillId="4" borderId="22" xfId="0" applyNumberFormat="1" applyFont="1" applyFill="1" applyBorder="1"/>
    <xf numFmtId="3" fontId="3" fillId="6" borderId="22" xfId="0" applyNumberFormat="1" applyFont="1" applyFill="1" applyBorder="1" applyProtection="1">
      <protection locked="0"/>
    </xf>
    <xf numFmtId="3" fontId="3" fillId="0" borderId="23" xfId="0" applyNumberFormat="1" applyFont="1" applyBorder="1" applyProtection="1">
      <protection locked="0"/>
    </xf>
    <xf numFmtId="3" fontId="3" fillId="0" borderId="24" xfId="0" applyNumberFormat="1" applyFont="1" applyBorder="1" applyProtection="1">
      <protection locked="0"/>
    </xf>
    <xf numFmtId="3" fontId="3" fillId="0" borderId="11" xfId="0" applyNumberFormat="1" applyFont="1" applyBorder="1" applyProtection="1">
      <protection locked="0"/>
    </xf>
    <xf numFmtId="3" fontId="3" fillId="0" borderId="12" xfId="0" applyNumberFormat="1" applyFont="1" applyBorder="1" applyProtection="1">
      <protection locked="0"/>
    </xf>
    <xf numFmtId="3" fontId="3" fillId="0" borderId="13" xfId="0" applyNumberFormat="1" applyFont="1" applyBorder="1" applyProtection="1">
      <protection locked="0"/>
    </xf>
    <xf numFmtId="3" fontId="3" fillId="0" borderId="14" xfId="0" applyNumberFormat="1" applyFont="1" applyBorder="1" applyProtection="1">
      <protection locked="0"/>
    </xf>
    <xf numFmtId="3" fontId="3" fillId="0" borderId="15" xfId="0" applyNumberFormat="1" applyFont="1" applyBorder="1" applyProtection="1">
      <protection locked="0"/>
    </xf>
    <xf numFmtId="3" fontId="9" fillId="5" borderId="7" xfId="0" applyNumberFormat="1" applyFont="1" applyFill="1" applyBorder="1"/>
    <xf numFmtId="3" fontId="9" fillId="5" borderId="8" xfId="0" applyNumberFormat="1" applyFont="1" applyFill="1" applyBorder="1"/>
    <xf numFmtId="3" fontId="9" fillId="5" borderId="9" xfId="0" applyNumberFormat="1" applyFont="1" applyFill="1" applyBorder="1"/>
    <xf numFmtId="3" fontId="3" fillId="5" borderId="19" xfId="0" applyNumberFormat="1" applyFont="1" applyFill="1" applyBorder="1"/>
    <xf numFmtId="3" fontId="3" fillId="5" borderId="23" xfId="0" applyNumberFormat="1" applyFont="1" applyFill="1" applyBorder="1"/>
    <xf numFmtId="3" fontId="9" fillId="5" borderId="19" xfId="0" applyNumberFormat="1" applyFont="1" applyFill="1" applyBorder="1"/>
    <xf numFmtId="3" fontId="9" fillId="5" borderId="22" xfId="0" applyNumberFormat="1" applyFont="1" applyFill="1" applyBorder="1"/>
    <xf numFmtId="3" fontId="9" fillId="5" borderId="23" xfId="0" applyNumberFormat="1" applyFont="1" applyFill="1" applyBorder="1"/>
    <xf numFmtId="3" fontId="3" fillId="0" borderId="0" xfId="0" applyNumberFormat="1" applyFont="1"/>
    <xf numFmtId="3" fontId="3" fillId="0" borderId="27" xfId="0" applyNumberFormat="1" applyFont="1" applyBorder="1"/>
    <xf numFmtId="3" fontId="3" fillId="0" borderId="28" xfId="0" applyNumberFormat="1" applyFont="1" applyBorder="1"/>
    <xf numFmtId="3" fontId="3" fillId="0" borderId="16" xfId="0" applyNumberFormat="1" applyFont="1" applyBorder="1" applyProtection="1">
      <protection locked="0"/>
    </xf>
    <xf numFmtId="3" fontId="3" fillId="0" borderId="17" xfId="0" applyNumberFormat="1" applyFont="1" applyBorder="1" applyProtection="1">
      <protection locked="0"/>
    </xf>
    <xf numFmtId="3" fontId="3" fillId="0" borderId="18" xfId="0" applyNumberFormat="1" applyFont="1" applyBorder="1" applyProtection="1">
      <protection locked="0"/>
    </xf>
    <xf numFmtId="3" fontId="30" fillId="7" borderId="16" xfId="0" applyNumberFormat="1" applyFont="1" applyFill="1" applyBorder="1" applyAlignment="1">
      <alignment horizontal="right"/>
    </xf>
    <xf numFmtId="3" fontId="30" fillId="7" borderId="17" xfId="1" applyNumberFormat="1" applyFont="1" applyFill="1" applyBorder="1" applyAlignment="1" applyProtection="1">
      <alignment horizontal="right"/>
    </xf>
    <xf numFmtId="3" fontId="30" fillId="7" borderId="4" xfId="1" applyNumberFormat="1" applyFont="1" applyFill="1" applyBorder="1" applyAlignment="1" applyProtection="1">
      <alignment horizontal="right"/>
    </xf>
    <xf numFmtId="3" fontId="30" fillId="7" borderId="17" xfId="0" applyNumberFormat="1" applyFont="1" applyFill="1" applyBorder="1" applyAlignment="1">
      <alignment horizontal="right"/>
    </xf>
    <xf numFmtId="3" fontId="30" fillId="7" borderId="18" xfId="0" applyNumberFormat="1" applyFont="1" applyFill="1" applyBorder="1" applyAlignment="1">
      <alignment horizontal="right"/>
    </xf>
    <xf numFmtId="3" fontId="30" fillId="0" borderId="19" xfId="0" applyNumberFormat="1" applyFont="1" applyBorder="1" applyAlignment="1" applyProtection="1">
      <alignment horizontal="right"/>
      <protection locked="0"/>
    </xf>
    <xf numFmtId="3" fontId="30" fillId="0" borderId="22" xfId="1" applyNumberFormat="1" applyFont="1" applyFill="1" applyBorder="1" applyAlignment="1" applyProtection="1">
      <alignment horizontal="right"/>
      <protection locked="0"/>
    </xf>
    <xf numFmtId="3" fontId="30" fillId="0" borderId="20" xfId="1" applyNumberFormat="1" applyFont="1" applyFill="1" applyBorder="1" applyAlignment="1" applyProtection="1">
      <alignment horizontal="right"/>
      <protection locked="0"/>
    </xf>
    <xf numFmtId="3" fontId="30" fillId="0" borderId="22" xfId="0" applyNumberFormat="1" applyFont="1" applyBorder="1" applyAlignment="1" applyProtection="1">
      <alignment horizontal="right"/>
      <protection locked="0"/>
    </xf>
    <xf numFmtId="3" fontId="30" fillId="0" borderId="23" xfId="0" applyNumberFormat="1" applyFont="1" applyBorder="1" applyAlignment="1" applyProtection="1">
      <alignment horizontal="right"/>
      <protection locked="0"/>
    </xf>
    <xf numFmtId="3" fontId="30" fillId="7" borderId="19" xfId="0" applyNumberFormat="1" applyFont="1" applyFill="1" applyBorder="1" applyAlignment="1">
      <alignment horizontal="right"/>
    </xf>
    <xf numFmtId="3" fontId="30" fillId="7" borderId="22" xfId="0" applyNumberFormat="1" applyFont="1" applyFill="1" applyBorder="1" applyAlignment="1">
      <alignment horizontal="right"/>
    </xf>
    <xf numFmtId="3" fontId="30" fillId="7" borderId="20" xfId="0" applyNumberFormat="1" applyFont="1" applyFill="1" applyBorder="1" applyAlignment="1">
      <alignment horizontal="right"/>
    </xf>
    <xf numFmtId="3" fontId="30" fillId="7" borderId="23" xfId="0" applyNumberFormat="1" applyFont="1" applyFill="1" applyBorder="1" applyAlignment="1">
      <alignment horizontal="right"/>
    </xf>
    <xf numFmtId="3" fontId="30" fillId="0" borderId="20" xfId="0" applyNumberFormat="1" applyFont="1" applyBorder="1" applyAlignment="1" applyProtection="1">
      <alignment horizontal="right"/>
      <protection locked="0"/>
    </xf>
    <xf numFmtId="3" fontId="30" fillId="7" borderId="22" xfId="1" applyNumberFormat="1" applyFont="1" applyFill="1" applyBorder="1" applyAlignment="1" applyProtection="1">
      <alignment horizontal="right"/>
    </xf>
    <xf numFmtId="3" fontId="30" fillId="7" borderId="20" xfId="1" applyNumberFormat="1" applyFont="1" applyFill="1" applyBorder="1" applyAlignment="1" applyProtection="1">
      <alignment horizontal="right"/>
    </xf>
    <xf numFmtId="3" fontId="30" fillId="0" borderId="49" xfId="0" applyNumberFormat="1" applyFont="1" applyBorder="1" applyAlignment="1" applyProtection="1">
      <alignment horizontal="right"/>
      <protection locked="0"/>
    </xf>
    <xf numFmtId="3" fontId="30" fillId="0" borderId="68" xfId="1" applyNumberFormat="1" applyFont="1" applyFill="1" applyBorder="1" applyAlignment="1" applyProtection="1">
      <alignment horizontal="right"/>
      <protection locked="0"/>
    </xf>
    <xf numFmtId="3" fontId="30" fillId="0" borderId="66" xfId="1" applyNumberFormat="1" applyFont="1" applyFill="1" applyBorder="1" applyAlignment="1" applyProtection="1">
      <alignment horizontal="right"/>
      <protection locked="0"/>
    </xf>
    <xf numFmtId="3" fontId="30" fillId="0" borderId="68" xfId="0" applyNumberFormat="1" applyFont="1" applyBorder="1" applyAlignment="1" applyProtection="1">
      <alignment horizontal="right"/>
      <protection locked="0"/>
    </xf>
    <xf numFmtId="3" fontId="30" fillId="0" borderId="50" xfId="0" applyNumberFormat="1" applyFont="1" applyBorder="1" applyAlignment="1" applyProtection="1">
      <alignment horizontal="right"/>
      <protection locked="0"/>
    </xf>
    <xf numFmtId="3" fontId="30" fillId="7" borderId="49" xfId="0" applyNumberFormat="1" applyFont="1" applyFill="1" applyBorder="1" applyAlignment="1">
      <alignment horizontal="right"/>
    </xf>
    <xf numFmtId="3" fontId="30" fillId="7" borderId="68" xfId="1" applyNumberFormat="1" applyFont="1" applyFill="1" applyBorder="1" applyAlignment="1" applyProtection="1">
      <alignment horizontal="right"/>
    </xf>
    <xf numFmtId="3" fontId="30" fillId="7" borderId="66" xfId="1" applyNumberFormat="1" applyFont="1" applyFill="1" applyBorder="1" applyAlignment="1" applyProtection="1">
      <alignment horizontal="right"/>
    </xf>
    <xf numFmtId="3" fontId="30" fillId="7" borderId="68" xfId="0" applyNumberFormat="1" applyFont="1" applyFill="1" applyBorder="1" applyAlignment="1">
      <alignment horizontal="right"/>
    </xf>
    <xf numFmtId="3" fontId="30" fillId="7" borderId="50" xfId="0" applyNumberFormat="1" applyFont="1" applyFill="1" applyBorder="1" applyAlignment="1">
      <alignment horizontal="right"/>
    </xf>
    <xf numFmtId="3" fontId="9" fillId="5" borderId="16" xfId="0" applyNumberFormat="1" applyFont="1" applyFill="1" applyBorder="1"/>
    <xf numFmtId="3" fontId="9" fillId="5" borderId="17" xfId="0" applyNumberFormat="1" applyFont="1" applyFill="1" applyBorder="1"/>
    <xf numFmtId="3" fontId="9" fillId="5" borderId="18" xfId="0" applyNumberFormat="1" applyFont="1" applyFill="1" applyBorder="1"/>
    <xf numFmtId="3" fontId="9" fillId="0" borderId="40" xfId="0" applyNumberFormat="1" applyFont="1" applyBorder="1"/>
    <xf numFmtId="3" fontId="3" fillId="0" borderId="19" xfId="0" applyNumberFormat="1" applyFont="1" applyBorder="1" applyProtection="1">
      <protection locked="0"/>
    </xf>
    <xf numFmtId="3" fontId="3" fillId="0" borderId="41" xfId="0" applyNumberFormat="1" applyFont="1" applyBorder="1" applyProtection="1">
      <protection locked="0"/>
    </xf>
    <xf numFmtId="3" fontId="3" fillId="5" borderId="41" xfId="0" applyNumberFormat="1" applyFont="1" applyFill="1" applyBorder="1"/>
    <xf numFmtId="3" fontId="3" fillId="0" borderId="10" xfId="0" applyNumberFormat="1" applyFont="1" applyBorder="1" applyProtection="1">
      <protection locked="0"/>
    </xf>
    <xf numFmtId="3" fontId="3" fillId="5" borderId="11" xfId="0" applyNumberFormat="1" applyFont="1" applyFill="1" applyBorder="1"/>
    <xf numFmtId="3" fontId="3" fillId="5" borderId="12" xfId="0" applyNumberFormat="1" applyFont="1" applyFill="1" applyBorder="1"/>
    <xf numFmtId="3" fontId="3" fillId="0" borderId="38" xfId="0" applyNumberFormat="1" applyFont="1" applyBorder="1" applyProtection="1">
      <protection locked="0"/>
    </xf>
    <xf numFmtId="3" fontId="3" fillId="0" borderId="42" xfId="0" applyNumberFormat="1" applyFont="1" applyBorder="1" applyProtection="1">
      <protection locked="0"/>
    </xf>
    <xf numFmtId="3" fontId="3" fillId="0" borderId="44" xfId="0" applyNumberFormat="1" applyFont="1" applyBorder="1" applyProtection="1">
      <protection locked="0"/>
    </xf>
    <xf numFmtId="3" fontId="3" fillId="0" borderId="43" xfId="0" applyNumberFormat="1" applyFont="1" applyBorder="1" applyProtection="1">
      <protection locked="0"/>
    </xf>
    <xf numFmtId="3" fontId="3" fillId="0" borderId="45" xfId="0" applyNumberFormat="1" applyFont="1" applyBorder="1" applyProtection="1">
      <protection locked="0"/>
    </xf>
    <xf numFmtId="3" fontId="9" fillId="5" borderId="47" xfId="0" applyNumberFormat="1" applyFont="1" applyFill="1" applyBorder="1"/>
    <xf numFmtId="3" fontId="9" fillId="5" borderId="51" xfId="0" applyNumberFormat="1" applyFont="1" applyFill="1" applyBorder="1"/>
    <xf numFmtId="3" fontId="9" fillId="5" borderId="53" xfId="0" applyNumberFormat="1" applyFont="1" applyFill="1" applyBorder="1"/>
    <xf numFmtId="3" fontId="9" fillId="5" borderId="54" xfId="0" applyNumberFormat="1" applyFont="1" applyFill="1" applyBorder="1"/>
    <xf numFmtId="3" fontId="9" fillId="5" borderId="55" xfId="0" applyNumberFormat="1" applyFont="1" applyFill="1" applyBorder="1"/>
    <xf numFmtId="3" fontId="9" fillId="5" borderId="57" xfId="0" applyNumberFormat="1" applyFont="1" applyFill="1" applyBorder="1"/>
    <xf numFmtId="3" fontId="9" fillId="5" borderId="58" xfId="0" applyNumberFormat="1" applyFont="1" applyFill="1" applyBorder="1"/>
    <xf numFmtId="3" fontId="3" fillId="4" borderId="19" xfId="0" applyNumberFormat="1" applyFont="1" applyFill="1" applyBorder="1"/>
    <xf numFmtId="3" fontId="3" fillId="4" borderId="42" xfId="0" applyNumberFormat="1" applyFont="1" applyFill="1" applyBorder="1"/>
    <xf numFmtId="3" fontId="3" fillId="4" borderId="44" xfId="0" applyNumberFormat="1" applyFont="1" applyFill="1" applyBorder="1"/>
    <xf numFmtId="3" fontId="3" fillId="4" borderId="43" xfId="0" applyNumberFormat="1" applyFont="1" applyFill="1" applyBorder="1"/>
    <xf numFmtId="3" fontId="3" fillId="0" borderId="25" xfId="0" applyNumberFormat="1" applyFont="1" applyBorder="1" applyProtection="1">
      <protection locked="0"/>
    </xf>
    <xf numFmtId="3" fontId="3" fillId="0" borderId="16" xfId="4" applyNumberFormat="1" applyFont="1" applyBorder="1" applyProtection="1">
      <protection locked="0"/>
    </xf>
    <xf numFmtId="3" fontId="3" fillId="0" borderId="17" xfId="4" applyNumberFormat="1" applyFont="1" applyBorder="1" applyProtection="1">
      <protection locked="0"/>
    </xf>
    <xf numFmtId="3" fontId="3" fillId="0" borderId="5" xfId="4" applyNumberFormat="1" applyFont="1" applyBorder="1" applyProtection="1">
      <protection locked="0"/>
    </xf>
    <xf numFmtId="3" fontId="3" fillId="0" borderId="61" xfId="4" applyNumberFormat="1" applyFont="1" applyBorder="1" applyProtection="1">
      <protection locked="0"/>
    </xf>
    <xf numFmtId="3" fontId="3" fillId="0" borderId="8" xfId="4" applyNumberFormat="1" applyFont="1" applyBorder="1" applyProtection="1">
      <protection locked="0"/>
    </xf>
    <xf numFmtId="3" fontId="3" fillId="0" borderId="9" xfId="4" applyNumberFormat="1" applyFont="1" applyBorder="1" applyProtection="1">
      <protection locked="0"/>
    </xf>
    <xf numFmtId="3" fontId="3" fillId="0" borderId="7" xfId="4" applyNumberFormat="1" applyFont="1" applyBorder="1" applyProtection="1">
      <protection locked="0"/>
    </xf>
    <xf numFmtId="3" fontId="3" fillId="0" borderId="19" xfId="4" applyNumberFormat="1" applyFont="1" applyBorder="1" applyProtection="1">
      <protection locked="0"/>
    </xf>
    <xf numFmtId="3" fontId="3" fillId="0" borderId="22" xfId="4" applyNumberFormat="1" applyFont="1" applyBorder="1" applyProtection="1">
      <protection locked="0"/>
    </xf>
    <xf numFmtId="3" fontId="3" fillId="0" borderId="63" xfId="4" applyNumberFormat="1" applyFont="1" applyBorder="1" applyProtection="1">
      <protection locked="0"/>
    </xf>
    <xf numFmtId="3" fontId="3" fillId="0" borderId="23" xfId="4" applyNumberFormat="1" applyFont="1" applyBorder="1" applyProtection="1">
      <protection locked="0"/>
    </xf>
    <xf numFmtId="3" fontId="3" fillId="0" borderId="10" xfId="4" applyNumberFormat="1" applyFont="1" applyBorder="1" applyProtection="1">
      <protection locked="0"/>
    </xf>
    <xf numFmtId="3" fontId="3" fillId="0" borderId="11" xfId="4" applyNumberFormat="1" applyFont="1" applyBorder="1" applyProtection="1">
      <protection locked="0"/>
    </xf>
    <xf numFmtId="3" fontId="3" fillId="0" borderId="64" xfId="4" applyNumberFormat="1" applyFont="1" applyBorder="1" applyProtection="1">
      <protection locked="0"/>
    </xf>
    <xf numFmtId="3" fontId="3" fillId="0" borderId="12" xfId="4" applyNumberFormat="1" applyFont="1" applyBorder="1" applyProtection="1">
      <protection locked="0"/>
    </xf>
    <xf numFmtId="3" fontId="3" fillId="0" borderId="13" xfId="4" applyNumberFormat="1" applyFont="1" applyBorder="1" applyProtection="1">
      <protection locked="0"/>
    </xf>
    <xf numFmtId="3" fontId="3" fillId="0" borderId="14" xfId="4" applyNumberFormat="1" applyFont="1" applyBorder="1" applyProtection="1">
      <protection locked="0"/>
    </xf>
    <xf numFmtId="3" fontId="3" fillId="0" borderId="62" xfId="4" applyNumberFormat="1" applyFont="1" applyBorder="1" applyProtection="1">
      <protection locked="0"/>
    </xf>
    <xf numFmtId="3" fontId="3" fillId="0" borderId="15" xfId="4" applyNumberFormat="1" applyFont="1" applyBorder="1" applyProtection="1">
      <protection locked="0"/>
    </xf>
    <xf numFmtId="3" fontId="3" fillId="0" borderId="16" xfId="5" applyNumberFormat="1" applyFont="1" applyBorder="1" applyProtection="1">
      <protection locked="0"/>
    </xf>
    <xf numFmtId="3" fontId="3" fillId="0" borderId="17" xfId="5" applyNumberFormat="1" applyFont="1" applyBorder="1" applyProtection="1">
      <protection locked="0"/>
    </xf>
    <xf numFmtId="3" fontId="3" fillId="0" borderId="7" xfId="5" applyNumberFormat="1" applyFont="1" applyBorder="1" applyProtection="1">
      <protection locked="0"/>
    </xf>
    <xf numFmtId="3" fontId="3" fillId="0" borderId="8" xfId="5" applyNumberFormat="1" applyFont="1" applyBorder="1" applyProtection="1">
      <protection locked="0"/>
    </xf>
    <xf numFmtId="3" fontId="3" fillId="0" borderId="19" xfId="5" applyNumberFormat="1" applyFont="1" applyBorder="1" applyProtection="1">
      <protection locked="0"/>
    </xf>
    <xf numFmtId="3" fontId="3" fillId="0" borderId="22" xfId="5" applyNumberFormat="1" applyFont="1" applyBorder="1" applyProtection="1">
      <protection locked="0"/>
    </xf>
    <xf numFmtId="3" fontId="3" fillId="0" borderId="10" xfId="5" applyNumberFormat="1" applyFont="1" applyBorder="1" applyProtection="1">
      <protection locked="0"/>
    </xf>
    <xf numFmtId="3" fontId="3" fillId="0" borderId="11" xfId="5" applyNumberFormat="1" applyFont="1" applyBorder="1" applyProtection="1">
      <protection locked="0"/>
    </xf>
    <xf numFmtId="3" fontId="3" fillId="0" borderId="13" xfId="5" applyNumberFormat="1" applyFont="1" applyBorder="1" applyProtection="1">
      <protection locked="0"/>
    </xf>
    <xf numFmtId="3" fontId="3" fillId="0" borderId="14" xfId="5" applyNumberFormat="1" applyFont="1" applyBorder="1" applyProtection="1">
      <protection locked="0"/>
    </xf>
    <xf numFmtId="0" fontId="5" fillId="8" borderId="16" xfId="0" applyFont="1" applyFill="1" applyBorder="1" applyAlignment="1">
      <alignment wrapText="1"/>
    </xf>
    <xf numFmtId="0" fontId="3" fillId="8" borderId="6" xfId="0" applyFont="1" applyFill="1" applyBorder="1" applyAlignment="1">
      <alignment horizontal="center"/>
    </xf>
    <xf numFmtId="0" fontId="3" fillId="8" borderId="19" xfId="0" applyFont="1" applyFill="1" applyBorder="1"/>
    <xf numFmtId="0" fontId="3" fillId="8" borderId="21" xfId="0" applyFont="1" applyFill="1" applyBorder="1" applyAlignment="1">
      <alignment horizontal="center"/>
    </xf>
    <xf numFmtId="0" fontId="5" fillId="8" borderId="7" xfId="0" applyFont="1" applyFill="1" applyBorder="1" applyAlignment="1">
      <alignment wrapText="1"/>
    </xf>
    <xf numFmtId="0" fontId="3" fillId="8" borderId="46" xfId="0" applyFont="1" applyFill="1" applyBorder="1" applyAlignment="1">
      <alignment horizontal="center"/>
    </xf>
    <xf numFmtId="0" fontId="3" fillId="9" borderId="19" xfId="0" applyFont="1" applyFill="1" applyBorder="1"/>
    <xf numFmtId="0" fontId="36" fillId="0" borderId="0" xfId="0" applyFont="1"/>
    <xf numFmtId="0" fontId="30" fillId="0" borderId="41" xfId="0" applyFont="1" applyBorder="1" applyAlignment="1">
      <alignment horizontal="left" indent="1"/>
    </xf>
    <xf numFmtId="3" fontId="30" fillId="0" borderId="19" xfId="0" applyNumberFormat="1" applyFont="1" applyBorder="1" applyAlignment="1">
      <alignment horizontal="right"/>
    </xf>
    <xf numFmtId="3" fontId="30" fillId="0" borderId="22" xfId="1" applyNumberFormat="1" applyFont="1" applyFill="1" applyBorder="1" applyAlignment="1" applyProtection="1">
      <alignment horizontal="right"/>
    </xf>
    <xf numFmtId="3" fontId="30" fillId="0" borderId="20" xfId="1" applyNumberFormat="1" applyFont="1" applyFill="1" applyBorder="1" applyAlignment="1" applyProtection="1">
      <alignment horizontal="right"/>
    </xf>
    <xf numFmtId="3" fontId="30" fillId="0" borderId="22" xfId="0" applyNumberFormat="1" applyFont="1" applyBorder="1" applyAlignment="1">
      <alignment horizontal="right"/>
    </xf>
    <xf numFmtId="3" fontId="30" fillId="0" borderId="23" xfId="0" applyNumberFormat="1" applyFont="1" applyBorder="1" applyAlignment="1">
      <alignment horizontal="right"/>
    </xf>
    <xf numFmtId="3" fontId="30" fillId="7" borderId="18" xfId="1" applyNumberFormat="1" applyFont="1" applyFill="1" applyBorder="1" applyAlignment="1" applyProtection="1">
      <alignment horizontal="right"/>
    </xf>
    <xf numFmtId="3" fontId="30" fillId="0" borderId="23" xfId="1" applyNumberFormat="1" applyFont="1" applyFill="1" applyBorder="1" applyAlignment="1" applyProtection="1">
      <alignment horizontal="right"/>
      <protection locked="0"/>
    </xf>
    <xf numFmtId="3" fontId="30" fillId="7" borderId="23" xfId="1" applyNumberFormat="1" applyFont="1" applyFill="1" applyBorder="1" applyAlignment="1" applyProtection="1">
      <alignment horizontal="right"/>
    </xf>
    <xf numFmtId="3" fontId="30" fillId="0" borderId="23" xfId="1" applyNumberFormat="1" applyFont="1" applyFill="1" applyBorder="1" applyAlignment="1" applyProtection="1">
      <alignment horizontal="right"/>
    </xf>
    <xf numFmtId="3" fontId="30" fillId="0" borderId="50" xfId="1" applyNumberFormat="1" applyFont="1" applyFill="1" applyBorder="1" applyAlignment="1" applyProtection="1">
      <alignment horizontal="right"/>
      <protection locked="0"/>
    </xf>
    <xf numFmtId="3" fontId="30" fillId="7" borderId="50" xfId="1" applyNumberFormat="1" applyFont="1" applyFill="1" applyBorder="1" applyAlignment="1" applyProtection="1">
      <alignment horizontal="right"/>
    </xf>
    <xf numFmtId="0" fontId="9" fillId="0" borderId="2" xfId="4" applyFont="1" applyBorder="1" applyAlignment="1">
      <alignment horizontal="center"/>
    </xf>
    <xf numFmtId="0" fontId="9" fillId="0" borderId="3" xfId="4" applyFont="1" applyBorder="1" applyAlignment="1">
      <alignment horizontal="center"/>
    </xf>
    <xf numFmtId="0" fontId="9" fillId="0" borderId="4" xfId="4" applyFont="1" applyBorder="1" applyAlignment="1">
      <alignment horizontal="center"/>
    </xf>
    <xf numFmtId="0" fontId="9" fillId="0" borderId="5" xfId="4" applyFont="1" applyBorder="1" applyAlignment="1">
      <alignment horizontal="center"/>
    </xf>
    <xf numFmtId="0" fontId="9" fillId="0" borderId="6" xfId="4"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0" fillId="0" borderId="3" xfId="0" applyBorder="1"/>
    <xf numFmtId="0" fontId="0" fillId="0" borderId="6" xfId="0" applyBorder="1"/>
    <xf numFmtId="0" fontId="9" fillId="0" borderId="6" xfId="0" applyFont="1" applyBorder="1" applyAlignment="1">
      <alignment horizontal="center"/>
    </xf>
    <xf numFmtId="0" fontId="22" fillId="0" borderId="0" xfId="4" applyFont="1" applyAlignment="1">
      <alignment horizontal="left" wrapText="1"/>
    </xf>
  </cellXfs>
  <cellStyles count="6">
    <cellStyle name="Comma" xfId="1" builtinId="3"/>
    <cellStyle name="Comma [0] 2" xfId="5" xr:uid="{00000000-0005-0000-0000-000001000000}"/>
    <cellStyle name="Hyperlink" xfId="2" builtinId="8"/>
    <cellStyle name="Normal" xfId="0" builtinId="0"/>
    <cellStyle name="Normal 2" xfId="4" xr:uid="{00000000-0005-0000-0000-000004000000}"/>
    <cellStyle name="Normal_OilQues" xfId="3" xr:uid="{00000000-0005-0000-0000-000005000000}"/>
  </cellStyles>
  <dxfs count="0"/>
  <tableStyles count="0" defaultTableStyle="TableStyleMedium2" defaultPivotStyle="PivotStyleLight16"/>
  <colors>
    <mruColors>
      <color rgb="FFFFCCFF"/>
      <color rgb="FFCCFFCC"/>
      <color rgb="FFFFFF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0"/>
  <sheetViews>
    <sheetView tabSelected="1" workbookViewId="0">
      <selection activeCell="A14" sqref="A14:A20"/>
    </sheetView>
  </sheetViews>
  <sheetFormatPr defaultRowHeight="15"/>
  <cols>
    <col min="1" max="1" width="9.140625" style="3"/>
    <col min="2" max="3" width="28.140625" style="3" customWidth="1"/>
    <col min="4" max="4" width="25.140625" style="3" customWidth="1"/>
    <col min="5" max="5" width="11.7109375" style="3" customWidth="1"/>
    <col min="6" max="257" width="9.140625" style="3"/>
    <col min="258" max="259" width="28.140625" style="3" customWidth="1"/>
    <col min="260" max="260" width="25.140625" style="3" customWidth="1"/>
    <col min="261" max="261" width="11.7109375" style="3" customWidth="1"/>
    <col min="262" max="513" width="9.140625" style="3"/>
    <col min="514" max="515" width="28.140625" style="3" customWidth="1"/>
    <col min="516" max="516" width="25.140625" style="3" customWidth="1"/>
    <col min="517" max="517" width="11.7109375" style="3" customWidth="1"/>
    <col min="518" max="769" width="9.140625" style="3"/>
    <col min="770" max="771" width="28.140625" style="3" customWidth="1"/>
    <col min="772" max="772" width="25.140625" style="3" customWidth="1"/>
    <col min="773" max="773" width="11.7109375" style="3" customWidth="1"/>
    <col min="774" max="1025" width="9.140625" style="3"/>
    <col min="1026" max="1027" width="28.140625" style="3" customWidth="1"/>
    <col min="1028" max="1028" width="25.140625" style="3" customWidth="1"/>
    <col min="1029" max="1029" width="11.7109375" style="3" customWidth="1"/>
    <col min="1030" max="1281" width="9.140625" style="3"/>
    <col min="1282" max="1283" width="28.140625" style="3" customWidth="1"/>
    <col min="1284" max="1284" width="25.140625" style="3" customWidth="1"/>
    <col min="1285" max="1285" width="11.7109375" style="3" customWidth="1"/>
    <col min="1286" max="1537" width="9.140625" style="3"/>
    <col min="1538" max="1539" width="28.140625" style="3" customWidth="1"/>
    <col min="1540" max="1540" width="25.140625" style="3" customWidth="1"/>
    <col min="1541" max="1541" width="11.7109375" style="3" customWidth="1"/>
    <col min="1542" max="1793" width="9.140625" style="3"/>
    <col min="1794" max="1795" width="28.140625" style="3" customWidth="1"/>
    <col min="1796" max="1796" width="25.140625" style="3" customWidth="1"/>
    <col min="1797" max="1797" width="11.7109375" style="3" customWidth="1"/>
    <col min="1798" max="2049" width="9.140625" style="3"/>
    <col min="2050" max="2051" width="28.140625" style="3" customWidth="1"/>
    <col min="2052" max="2052" width="25.140625" style="3" customWidth="1"/>
    <col min="2053" max="2053" width="11.7109375" style="3" customWidth="1"/>
    <col min="2054" max="2305" width="9.140625" style="3"/>
    <col min="2306" max="2307" width="28.140625" style="3" customWidth="1"/>
    <col min="2308" max="2308" width="25.140625" style="3" customWidth="1"/>
    <col min="2309" max="2309" width="11.7109375" style="3" customWidth="1"/>
    <col min="2310" max="2561" width="9.140625" style="3"/>
    <col min="2562" max="2563" width="28.140625" style="3" customWidth="1"/>
    <col min="2564" max="2564" width="25.140625" style="3" customWidth="1"/>
    <col min="2565" max="2565" width="11.7109375" style="3" customWidth="1"/>
    <col min="2566" max="2817" width="9.140625" style="3"/>
    <col min="2818" max="2819" width="28.140625" style="3" customWidth="1"/>
    <col min="2820" max="2820" width="25.140625" style="3" customWidth="1"/>
    <col min="2821" max="2821" width="11.7109375" style="3" customWidth="1"/>
    <col min="2822" max="3073" width="9.140625" style="3"/>
    <col min="3074" max="3075" width="28.140625" style="3" customWidth="1"/>
    <col min="3076" max="3076" width="25.140625" style="3" customWidth="1"/>
    <col min="3077" max="3077" width="11.7109375" style="3" customWidth="1"/>
    <col min="3078" max="3329" width="9.140625" style="3"/>
    <col min="3330" max="3331" width="28.140625" style="3" customWidth="1"/>
    <col min="3332" max="3332" width="25.140625" style="3" customWidth="1"/>
    <col min="3333" max="3333" width="11.7109375" style="3" customWidth="1"/>
    <col min="3334" max="3585" width="9.140625" style="3"/>
    <col min="3586" max="3587" width="28.140625" style="3" customWidth="1"/>
    <col min="3588" max="3588" width="25.140625" style="3" customWidth="1"/>
    <col min="3589" max="3589" width="11.7109375" style="3" customWidth="1"/>
    <col min="3590" max="3841" width="9.140625" style="3"/>
    <col min="3842" max="3843" width="28.140625" style="3" customWidth="1"/>
    <col min="3844" max="3844" width="25.140625" style="3" customWidth="1"/>
    <col min="3845" max="3845" width="11.7109375" style="3" customWidth="1"/>
    <col min="3846" max="4097" width="9.140625" style="3"/>
    <col min="4098" max="4099" width="28.140625" style="3" customWidth="1"/>
    <col min="4100" max="4100" width="25.140625" style="3" customWidth="1"/>
    <col min="4101" max="4101" width="11.7109375" style="3" customWidth="1"/>
    <col min="4102" max="4353" width="9.140625" style="3"/>
    <col min="4354" max="4355" width="28.140625" style="3" customWidth="1"/>
    <col min="4356" max="4356" width="25.140625" style="3" customWidth="1"/>
    <col min="4357" max="4357" width="11.7109375" style="3" customWidth="1"/>
    <col min="4358" max="4609" width="9.140625" style="3"/>
    <col min="4610" max="4611" width="28.140625" style="3" customWidth="1"/>
    <col min="4612" max="4612" width="25.140625" style="3" customWidth="1"/>
    <col min="4613" max="4613" width="11.7109375" style="3" customWidth="1"/>
    <col min="4614" max="4865" width="9.140625" style="3"/>
    <col min="4866" max="4867" width="28.140625" style="3" customWidth="1"/>
    <col min="4868" max="4868" width="25.140625" style="3" customWidth="1"/>
    <col min="4869" max="4869" width="11.7109375" style="3" customWidth="1"/>
    <col min="4870" max="5121" width="9.140625" style="3"/>
    <col min="5122" max="5123" width="28.140625" style="3" customWidth="1"/>
    <col min="5124" max="5124" width="25.140625" style="3" customWidth="1"/>
    <col min="5125" max="5125" width="11.7109375" style="3" customWidth="1"/>
    <col min="5126" max="5377" width="9.140625" style="3"/>
    <col min="5378" max="5379" width="28.140625" style="3" customWidth="1"/>
    <col min="5380" max="5380" width="25.140625" style="3" customWidth="1"/>
    <col min="5381" max="5381" width="11.7109375" style="3" customWidth="1"/>
    <col min="5382" max="5633" width="9.140625" style="3"/>
    <col min="5634" max="5635" width="28.140625" style="3" customWidth="1"/>
    <col min="5636" max="5636" width="25.140625" style="3" customWidth="1"/>
    <col min="5637" max="5637" width="11.7109375" style="3" customWidth="1"/>
    <col min="5638" max="5889" width="9.140625" style="3"/>
    <col min="5890" max="5891" width="28.140625" style="3" customWidth="1"/>
    <col min="5892" max="5892" width="25.140625" style="3" customWidth="1"/>
    <col min="5893" max="5893" width="11.7109375" style="3" customWidth="1"/>
    <col min="5894" max="6145" width="9.140625" style="3"/>
    <col min="6146" max="6147" width="28.140625" style="3" customWidth="1"/>
    <col min="6148" max="6148" width="25.140625" style="3" customWidth="1"/>
    <col min="6149" max="6149" width="11.7109375" style="3" customWidth="1"/>
    <col min="6150" max="6401" width="9.140625" style="3"/>
    <col min="6402" max="6403" width="28.140625" style="3" customWidth="1"/>
    <col min="6404" max="6404" width="25.140625" style="3" customWidth="1"/>
    <col min="6405" max="6405" width="11.7109375" style="3" customWidth="1"/>
    <col min="6406" max="6657" width="9.140625" style="3"/>
    <col min="6658" max="6659" width="28.140625" style="3" customWidth="1"/>
    <col min="6660" max="6660" width="25.140625" style="3" customWidth="1"/>
    <col min="6661" max="6661" width="11.7109375" style="3" customWidth="1"/>
    <col min="6662" max="6913" width="9.140625" style="3"/>
    <col min="6914" max="6915" width="28.140625" style="3" customWidth="1"/>
    <col min="6916" max="6916" width="25.140625" style="3" customWidth="1"/>
    <col min="6917" max="6917" width="11.7109375" style="3" customWidth="1"/>
    <col min="6918" max="7169" width="9.140625" style="3"/>
    <col min="7170" max="7171" width="28.140625" style="3" customWidth="1"/>
    <col min="7172" max="7172" width="25.140625" style="3" customWidth="1"/>
    <col min="7173" max="7173" width="11.7109375" style="3" customWidth="1"/>
    <col min="7174" max="7425" width="9.140625" style="3"/>
    <col min="7426" max="7427" width="28.140625" style="3" customWidth="1"/>
    <col min="7428" max="7428" width="25.140625" style="3" customWidth="1"/>
    <col min="7429" max="7429" width="11.7109375" style="3" customWidth="1"/>
    <col min="7430" max="7681" width="9.140625" style="3"/>
    <col min="7682" max="7683" width="28.140625" style="3" customWidth="1"/>
    <col min="7684" max="7684" width="25.140625" style="3" customWidth="1"/>
    <col min="7685" max="7685" width="11.7109375" style="3" customWidth="1"/>
    <col min="7686" max="7937" width="9.140625" style="3"/>
    <col min="7938" max="7939" width="28.140625" style="3" customWidth="1"/>
    <col min="7940" max="7940" width="25.140625" style="3" customWidth="1"/>
    <col min="7941" max="7941" width="11.7109375" style="3" customWidth="1"/>
    <col min="7942" max="8193" width="9.140625" style="3"/>
    <col min="8194" max="8195" width="28.140625" style="3" customWidth="1"/>
    <col min="8196" max="8196" width="25.140625" style="3" customWidth="1"/>
    <col min="8197" max="8197" width="11.7109375" style="3" customWidth="1"/>
    <col min="8198" max="8449" width="9.140625" style="3"/>
    <col min="8450" max="8451" width="28.140625" style="3" customWidth="1"/>
    <col min="8452" max="8452" width="25.140625" style="3" customWidth="1"/>
    <col min="8453" max="8453" width="11.7109375" style="3" customWidth="1"/>
    <col min="8454" max="8705" width="9.140625" style="3"/>
    <col min="8706" max="8707" width="28.140625" style="3" customWidth="1"/>
    <col min="8708" max="8708" width="25.140625" style="3" customWidth="1"/>
    <col min="8709" max="8709" width="11.7109375" style="3" customWidth="1"/>
    <col min="8710" max="8961" width="9.140625" style="3"/>
    <col min="8962" max="8963" width="28.140625" style="3" customWidth="1"/>
    <col min="8964" max="8964" width="25.140625" style="3" customWidth="1"/>
    <col min="8965" max="8965" width="11.7109375" style="3" customWidth="1"/>
    <col min="8966" max="9217" width="9.140625" style="3"/>
    <col min="9218" max="9219" width="28.140625" style="3" customWidth="1"/>
    <col min="9220" max="9220" width="25.140625" style="3" customWidth="1"/>
    <col min="9221" max="9221" width="11.7109375" style="3" customWidth="1"/>
    <col min="9222" max="9473" width="9.140625" style="3"/>
    <col min="9474" max="9475" width="28.140625" style="3" customWidth="1"/>
    <col min="9476" max="9476" width="25.140625" style="3" customWidth="1"/>
    <col min="9477" max="9477" width="11.7109375" style="3" customWidth="1"/>
    <col min="9478" max="9729" width="9.140625" style="3"/>
    <col min="9730" max="9731" width="28.140625" style="3" customWidth="1"/>
    <col min="9732" max="9732" width="25.140625" style="3" customWidth="1"/>
    <col min="9733" max="9733" width="11.7109375" style="3" customWidth="1"/>
    <col min="9734" max="9985" width="9.140625" style="3"/>
    <col min="9986" max="9987" width="28.140625" style="3" customWidth="1"/>
    <col min="9988" max="9988" width="25.140625" style="3" customWidth="1"/>
    <col min="9989" max="9989" width="11.7109375" style="3" customWidth="1"/>
    <col min="9990" max="10241" width="9.140625" style="3"/>
    <col min="10242" max="10243" width="28.140625" style="3" customWidth="1"/>
    <col min="10244" max="10244" width="25.140625" style="3" customWidth="1"/>
    <col min="10245" max="10245" width="11.7109375" style="3" customWidth="1"/>
    <col min="10246" max="10497" width="9.140625" style="3"/>
    <col min="10498" max="10499" width="28.140625" style="3" customWidth="1"/>
    <col min="10500" max="10500" width="25.140625" style="3" customWidth="1"/>
    <col min="10501" max="10501" width="11.7109375" style="3" customWidth="1"/>
    <col min="10502" max="10753" width="9.140625" style="3"/>
    <col min="10754" max="10755" width="28.140625" style="3" customWidth="1"/>
    <col min="10756" max="10756" width="25.140625" style="3" customWidth="1"/>
    <col min="10757" max="10757" width="11.7109375" style="3" customWidth="1"/>
    <col min="10758" max="11009" width="9.140625" style="3"/>
    <col min="11010" max="11011" width="28.140625" style="3" customWidth="1"/>
    <col min="11012" max="11012" width="25.140625" style="3" customWidth="1"/>
    <col min="11013" max="11013" width="11.7109375" style="3" customWidth="1"/>
    <col min="11014" max="11265" width="9.140625" style="3"/>
    <col min="11266" max="11267" width="28.140625" style="3" customWidth="1"/>
    <col min="11268" max="11268" width="25.140625" style="3" customWidth="1"/>
    <col min="11269" max="11269" width="11.7109375" style="3" customWidth="1"/>
    <col min="11270" max="11521" width="9.140625" style="3"/>
    <col min="11522" max="11523" width="28.140625" style="3" customWidth="1"/>
    <col min="11524" max="11524" width="25.140625" style="3" customWidth="1"/>
    <col min="11525" max="11525" width="11.7109375" style="3" customWidth="1"/>
    <col min="11526" max="11777" width="9.140625" style="3"/>
    <col min="11778" max="11779" width="28.140625" style="3" customWidth="1"/>
    <col min="11780" max="11780" width="25.140625" style="3" customWidth="1"/>
    <col min="11781" max="11781" width="11.7109375" style="3" customWidth="1"/>
    <col min="11782" max="12033" width="9.140625" style="3"/>
    <col min="12034" max="12035" width="28.140625" style="3" customWidth="1"/>
    <col min="12036" max="12036" width="25.140625" style="3" customWidth="1"/>
    <col min="12037" max="12037" width="11.7109375" style="3" customWidth="1"/>
    <col min="12038" max="12289" width="9.140625" style="3"/>
    <col min="12290" max="12291" width="28.140625" style="3" customWidth="1"/>
    <col min="12292" max="12292" width="25.140625" style="3" customWidth="1"/>
    <col min="12293" max="12293" width="11.7109375" style="3" customWidth="1"/>
    <col min="12294" max="12545" width="9.140625" style="3"/>
    <col min="12546" max="12547" width="28.140625" style="3" customWidth="1"/>
    <col min="12548" max="12548" width="25.140625" style="3" customWidth="1"/>
    <col min="12549" max="12549" width="11.7109375" style="3" customWidth="1"/>
    <col min="12550" max="12801" width="9.140625" style="3"/>
    <col min="12802" max="12803" width="28.140625" style="3" customWidth="1"/>
    <col min="12804" max="12804" width="25.140625" style="3" customWidth="1"/>
    <col min="12805" max="12805" width="11.7109375" style="3" customWidth="1"/>
    <col min="12806" max="13057" width="9.140625" style="3"/>
    <col min="13058" max="13059" width="28.140625" style="3" customWidth="1"/>
    <col min="13060" max="13060" width="25.140625" style="3" customWidth="1"/>
    <col min="13061" max="13061" width="11.7109375" style="3" customWidth="1"/>
    <col min="13062" max="13313" width="9.140625" style="3"/>
    <col min="13314" max="13315" width="28.140625" style="3" customWidth="1"/>
    <col min="13316" max="13316" width="25.140625" style="3" customWidth="1"/>
    <col min="13317" max="13317" width="11.7109375" style="3" customWidth="1"/>
    <col min="13318" max="13569" width="9.140625" style="3"/>
    <col min="13570" max="13571" width="28.140625" style="3" customWidth="1"/>
    <col min="13572" max="13572" width="25.140625" style="3" customWidth="1"/>
    <col min="13573" max="13573" width="11.7109375" style="3" customWidth="1"/>
    <col min="13574" max="13825" width="9.140625" style="3"/>
    <col min="13826" max="13827" width="28.140625" style="3" customWidth="1"/>
    <col min="13828" max="13828" width="25.140625" style="3" customWidth="1"/>
    <col min="13829" max="13829" width="11.7109375" style="3" customWidth="1"/>
    <col min="13830" max="14081" width="9.140625" style="3"/>
    <col min="14082" max="14083" width="28.140625" style="3" customWidth="1"/>
    <col min="14084" max="14084" width="25.140625" style="3" customWidth="1"/>
    <col min="14085" max="14085" width="11.7109375" style="3" customWidth="1"/>
    <col min="14086" max="14337" width="9.140625" style="3"/>
    <col min="14338" max="14339" width="28.140625" style="3" customWidth="1"/>
    <col min="14340" max="14340" width="25.140625" style="3" customWidth="1"/>
    <col min="14341" max="14341" width="11.7109375" style="3" customWidth="1"/>
    <col min="14342" max="14593" width="9.140625" style="3"/>
    <col min="14594" max="14595" width="28.140625" style="3" customWidth="1"/>
    <col min="14596" max="14596" width="25.140625" style="3" customWidth="1"/>
    <col min="14597" max="14597" width="11.7109375" style="3" customWidth="1"/>
    <col min="14598" max="14849" width="9.140625" style="3"/>
    <col min="14850" max="14851" width="28.140625" style="3" customWidth="1"/>
    <col min="14852" max="14852" width="25.140625" style="3" customWidth="1"/>
    <col min="14853" max="14853" width="11.7109375" style="3" customWidth="1"/>
    <col min="14854" max="15105" width="9.140625" style="3"/>
    <col min="15106" max="15107" width="28.140625" style="3" customWidth="1"/>
    <col min="15108" max="15108" width="25.140625" style="3" customWidth="1"/>
    <col min="15109" max="15109" width="11.7109375" style="3" customWidth="1"/>
    <col min="15110" max="15361" width="9.140625" style="3"/>
    <col min="15362" max="15363" width="28.140625" style="3" customWidth="1"/>
    <col min="15364" max="15364" width="25.140625" style="3" customWidth="1"/>
    <col min="15365" max="15365" width="11.7109375" style="3" customWidth="1"/>
    <col min="15366" max="15617" width="9.140625" style="3"/>
    <col min="15618" max="15619" width="28.140625" style="3" customWidth="1"/>
    <col min="15620" max="15620" width="25.140625" style="3" customWidth="1"/>
    <col min="15621" max="15621" width="11.7109375" style="3" customWidth="1"/>
    <col min="15622" max="15873" width="9.140625" style="3"/>
    <col min="15874" max="15875" width="28.140625" style="3" customWidth="1"/>
    <col min="15876" max="15876" width="25.140625" style="3" customWidth="1"/>
    <col min="15877" max="15877" width="11.7109375" style="3" customWidth="1"/>
    <col min="15878" max="16129" width="9.140625" style="3"/>
    <col min="16130" max="16131" width="28.140625" style="3" customWidth="1"/>
    <col min="16132" max="16132" width="25.140625" style="3" customWidth="1"/>
    <col min="16133" max="16133" width="11.7109375" style="3" customWidth="1"/>
    <col min="16134" max="16384" width="9.140625" style="3"/>
  </cols>
  <sheetData>
    <row r="1" spans="1:9" ht="25.5">
      <c r="A1" s="1" t="s">
        <v>126</v>
      </c>
      <c r="B1" s="2"/>
      <c r="C1" s="2"/>
      <c r="D1" s="2"/>
      <c r="E1" s="2"/>
      <c r="I1" s="115" t="s">
        <v>174</v>
      </c>
    </row>
    <row r="2" spans="1:9" ht="25.5">
      <c r="A2" s="1" t="s">
        <v>258</v>
      </c>
      <c r="B2" s="2"/>
      <c r="C2" s="2"/>
      <c r="D2" s="2"/>
      <c r="E2" s="2"/>
      <c r="I2" s="115" t="s">
        <v>172</v>
      </c>
    </row>
    <row r="3" spans="1:9">
      <c r="A3" s="2"/>
      <c r="B3" s="2"/>
      <c r="C3" s="2"/>
      <c r="D3" s="2"/>
      <c r="E3" s="2"/>
      <c r="I3" s="115" t="s">
        <v>171</v>
      </c>
    </row>
    <row r="4" spans="1:9" ht="15.75">
      <c r="A4" s="4" t="s">
        <v>0</v>
      </c>
      <c r="B4" s="2"/>
      <c r="C4" s="2"/>
      <c r="D4" s="2"/>
      <c r="E4" s="2"/>
      <c r="I4" s="115" t="s">
        <v>173</v>
      </c>
    </row>
    <row r="5" spans="1:9" ht="16.5" thickBot="1">
      <c r="A5" s="4"/>
      <c r="B5" s="2"/>
      <c r="C5" s="2"/>
      <c r="D5" s="2"/>
      <c r="E5" s="2"/>
    </row>
    <row r="6" spans="1:9" ht="17.25" thickTop="1" thickBot="1">
      <c r="A6" s="2"/>
      <c r="B6" s="5" t="s">
        <v>125</v>
      </c>
      <c r="C6" s="6"/>
      <c r="D6" s="2"/>
      <c r="E6" s="2"/>
    </row>
    <row r="7" spans="1:9" ht="17.25" thickTop="1" thickBot="1">
      <c r="A7" s="2"/>
      <c r="B7" s="7" t="s">
        <v>1</v>
      </c>
      <c r="C7" s="8">
        <v>2024</v>
      </c>
      <c r="D7" s="2"/>
      <c r="E7" s="2"/>
    </row>
    <row r="8" spans="1:9" ht="16.5" thickTop="1" thickBot="1">
      <c r="A8" s="2"/>
      <c r="B8" s="2"/>
      <c r="C8" s="2"/>
      <c r="D8" s="2"/>
      <c r="E8" s="2"/>
    </row>
    <row r="9" spans="1:9" ht="17.25" thickTop="1" thickBot="1">
      <c r="A9" s="2"/>
      <c r="B9" s="7" t="s">
        <v>2</v>
      </c>
      <c r="C9" s="6"/>
      <c r="D9" s="2"/>
      <c r="E9" s="2"/>
    </row>
    <row r="10" spans="1:9" ht="17.25" thickTop="1" thickBot="1">
      <c r="A10" s="2"/>
      <c r="B10" s="7" t="s">
        <v>3</v>
      </c>
      <c r="C10" s="6"/>
      <c r="D10" s="2"/>
      <c r="E10" s="2"/>
    </row>
    <row r="11" spans="1:9" ht="17.25" thickTop="1" thickBot="1">
      <c r="A11" s="2"/>
      <c r="B11" s="7" t="s">
        <v>127</v>
      </c>
      <c r="C11" s="9"/>
      <c r="D11" s="2"/>
      <c r="E11" s="2"/>
    </row>
    <row r="12" spans="1:9" ht="17.25" thickTop="1" thickBot="1">
      <c r="A12" s="2"/>
      <c r="B12" s="7" t="s">
        <v>4</v>
      </c>
      <c r="C12" s="10"/>
      <c r="D12" s="2"/>
      <c r="E12" s="2"/>
    </row>
    <row r="13" spans="1:9" ht="15.75" thickTop="1">
      <c r="A13" s="2"/>
      <c r="B13" s="2"/>
      <c r="C13" s="2"/>
      <c r="D13" s="2"/>
      <c r="E13" s="2"/>
    </row>
    <row r="14" spans="1:9">
      <c r="A14" s="2" t="s">
        <v>496</v>
      </c>
      <c r="B14" s="2"/>
      <c r="C14" s="2"/>
      <c r="D14" s="2"/>
      <c r="E14" s="2"/>
    </row>
    <row r="15" spans="1:9">
      <c r="A15" s="2" t="s">
        <v>495</v>
      </c>
      <c r="B15" s="2"/>
      <c r="C15" s="2"/>
      <c r="D15" s="2"/>
      <c r="E15" s="2"/>
    </row>
    <row r="16" spans="1:9">
      <c r="A16" s="2" t="s">
        <v>497</v>
      </c>
      <c r="B16" s="2"/>
      <c r="C16" s="2"/>
      <c r="D16" s="2"/>
      <c r="E16" s="2"/>
    </row>
    <row r="17" spans="1:5">
      <c r="A17" s="2"/>
      <c r="B17" s="2"/>
      <c r="C17" s="2"/>
      <c r="D17" s="2"/>
      <c r="E17" s="2"/>
    </row>
    <row r="18" spans="1:5">
      <c r="A18" s="2"/>
      <c r="B18" s="2"/>
      <c r="C18" s="2"/>
      <c r="D18" s="2"/>
      <c r="E18" s="2"/>
    </row>
    <row r="19" spans="1:5">
      <c r="A19" s="2" t="s">
        <v>494</v>
      </c>
      <c r="B19" s="2"/>
      <c r="C19" s="2"/>
      <c r="D19" s="2"/>
      <c r="E19" s="2"/>
    </row>
    <row r="20" spans="1:5">
      <c r="A20" s="11"/>
      <c r="B20" s="2"/>
      <c r="C20" s="2"/>
      <c r="D20" s="2"/>
      <c r="E20" s="2"/>
    </row>
  </sheetData>
  <phoneticPr fontId="35"/>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80"/>
  <sheetViews>
    <sheetView zoomScale="90" zoomScaleNormal="90" workbookViewId="0">
      <selection activeCell="D23" sqref="D23"/>
    </sheetView>
  </sheetViews>
  <sheetFormatPr defaultRowHeight="15"/>
  <cols>
    <col min="1" max="1" width="35.28515625" style="15" customWidth="1"/>
    <col min="2" max="2" width="3.85546875" style="15" customWidth="1"/>
    <col min="3" max="3" width="3.28515625" style="15" customWidth="1"/>
    <col min="4" max="17" width="11.7109375" style="15" customWidth="1"/>
    <col min="18" max="18" width="11" style="15" customWidth="1"/>
    <col min="19" max="256" width="9.140625" style="15"/>
    <col min="257" max="257" width="35.28515625" style="15" customWidth="1"/>
    <col min="258" max="258" width="3.85546875" style="15" customWidth="1"/>
    <col min="259" max="259" width="3.28515625" style="15" customWidth="1"/>
    <col min="260" max="260" width="11" style="15" customWidth="1"/>
    <col min="261" max="261" width="11.5703125" style="15" customWidth="1"/>
    <col min="262" max="262" width="12.28515625" style="15" customWidth="1"/>
    <col min="263" max="263" width="12.5703125" style="15" customWidth="1"/>
    <col min="264" max="274" width="11" style="15" customWidth="1"/>
    <col min="275" max="512" width="9.140625" style="15"/>
    <col min="513" max="513" width="35.28515625" style="15" customWidth="1"/>
    <col min="514" max="514" width="3.85546875" style="15" customWidth="1"/>
    <col min="515" max="515" width="3.28515625" style="15" customWidth="1"/>
    <col min="516" max="516" width="11" style="15" customWidth="1"/>
    <col min="517" max="517" width="11.5703125" style="15" customWidth="1"/>
    <col min="518" max="518" width="12.28515625" style="15" customWidth="1"/>
    <col min="519" max="519" width="12.5703125" style="15" customWidth="1"/>
    <col min="520" max="530" width="11" style="15" customWidth="1"/>
    <col min="531" max="768" width="9.140625" style="15"/>
    <col min="769" max="769" width="35.28515625" style="15" customWidth="1"/>
    <col min="770" max="770" width="3.85546875" style="15" customWidth="1"/>
    <col min="771" max="771" width="3.28515625" style="15" customWidth="1"/>
    <col min="772" max="772" width="11" style="15" customWidth="1"/>
    <col min="773" max="773" width="11.5703125" style="15" customWidth="1"/>
    <col min="774" max="774" width="12.28515625" style="15" customWidth="1"/>
    <col min="775" max="775" width="12.5703125" style="15" customWidth="1"/>
    <col min="776" max="786" width="11" style="15" customWidth="1"/>
    <col min="787" max="1024" width="9.140625" style="15"/>
    <col min="1025" max="1025" width="35.28515625" style="15" customWidth="1"/>
    <col min="1026" max="1026" width="3.85546875" style="15" customWidth="1"/>
    <col min="1027" max="1027" width="3.28515625" style="15" customWidth="1"/>
    <col min="1028" max="1028" width="11" style="15" customWidth="1"/>
    <col min="1029" max="1029" width="11.5703125" style="15" customWidth="1"/>
    <col min="1030" max="1030" width="12.28515625" style="15" customWidth="1"/>
    <col min="1031" max="1031" width="12.5703125" style="15" customWidth="1"/>
    <col min="1032" max="1042" width="11" style="15" customWidth="1"/>
    <col min="1043" max="1280" width="9.140625" style="15"/>
    <col min="1281" max="1281" width="35.28515625" style="15" customWidth="1"/>
    <col min="1282" max="1282" width="3.85546875" style="15" customWidth="1"/>
    <col min="1283" max="1283" width="3.28515625" style="15" customWidth="1"/>
    <col min="1284" max="1284" width="11" style="15" customWidth="1"/>
    <col min="1285" max="1285" width="11.5703125" style="15" customWidth="1"/>
    <col min="1286" max="1286" width="12.28515625" style="15" customWidth="1"/>
    <col min="1287" max="1287" width="12.5703125" style="15" customWidth="1"/>
    <col min="1288" max="1298" width="11" style="15" customWidth="1"/>
    <col min="1299" max="1536" width="9.140625" style="15"/>
    <col min="1537" max="1537" width="35.28515625" style="15" customWidth="1"/>
    <col min="1538" max="1538" width="3.85546875" style="15" customWidth="1"/>
    <col min="1539" max="1539" width="3.28515625" style="15" customWidth="1"/>
    <col min="1540" max="1540" width="11" style="15" customWidth="1"/>
    <col min="1541" max="1541" width="11.5703125" style="15" customWidth="1"/>
    <col min="1542" max="1542" width="12.28515625" style="15" customWidth="1"/>
    <col min="1543" max="1543" width="12.5703125" style="15" customWidth="1"/>
    <col min="1544" max="1554" width="11" style="15" customWidth="1"/>
    <col min="1555" max="1792" width="9.140625" style="15"/>
    <col min="1793" max="1793" width="35.28515625" style="15" customWidth="1"/>
    <col min="1794" max="1794" width="3.85546875" style="15" customWidth="1"/>
    <col min="1795" max="1795" width="3.28515625" style="15" customWidth="1"/>
    <col min="1796" max="1796" width="11" style="15" customWidth="1"/>
    <col min="1797" max="1797" width="11.5703125" style="15" customWidth="1"/>
    <col min="1798" max="1798" width="12.28515625" style="15" customWidth="1"/>
    <col min="1799" max="1799" width="12.5703125" style="15" customWidth="1"/>
    <col min="1800" max="1810" width="11" style="15" customWidth="1"/>
    <col min="1811" max="2048" width="9.140625" style="15"/>
    <col min="2049" max="2049" width="35.28515625" style="15" customWidth="1"/>
    <col min="2050" max="2050" width="3.85546875" style="15" customWidth="1"/>
    <col min="2051" max="2051" width="3.28515625" style="15" customWidth="1"/>
    <col min="2052" max="2052" width="11" style="15" customWidth="1"/>
    <col min="2053" max="2053" width="11.5703125" style="15" customWidth="1"/>
    <col min="2054" max="2054" width="12.28515625" style="15" customWidth="1"/>
    <col min="2055" max="2055" width="12.5703125" style="15" customWidth="1"/>
    <col min="2056" max="2066" width="11" style="15" customWidth="1"/>
    <col min="2067" max="2304" width="9.140625" style="15"/>
    <col min="2305" max="2305" width="35.28515625" style="15" customWidth="1"/>
    <col min="2306" max="2306" width="3.85546875" style="15" customWidth="1"/>
    <col min="2307" max="2307" width="3.28515625" style="15" customWidth="1"/>
    <col min="2308" max="2308" width="11" style="15" customWidth="1"/>
    <col min="2309" max="2309" width="11.5703125" style="15" customWidth="1"/>
    <col min="2310" max="2310" width="12.28515625" style="15" customWidth="1"/>
    <col min="2311" max="2311" width="12.5703125" style="15" customWidth="1"/>
    <col min="2312" max="2322" width="11" style="15" customWidth="1"/>
    <col min="2323" max="2560" width="9.140625" style="15"/>
    <col min="2561" max="2561" width="35.28515625" style="15" customWidth="1"/>
    <col min="2562" max="2562" width="3.85546875" style="15" customWidth="1"/>
    <col min="2563" max="2563" width="3.28515625" style="15" customWidth="1"/>
    <col min="2564" max="2564" width="11" style="15" customWidth="1"/>
    <col min="2565" max="2565" width="11.5703125" style="15" customWidth="1"/>
    <col min="2566" max="2566" width="12.28515625" style="15" customWidth="1"/>
    <col min="2567" max="2567" width="12.5703125" style="15" customWidth="1"/>
    <col min="2568" max="2578" width="11" style="15" customWidth="1"/>
    <col min="2579" max="2816" width="9.140625" style="15"/>
    <col min="2817" max="2817" width="35.28515625" style="15" customWidth="1"/>
    <col min="2818" max="2818" width="3.85546875" style="15" customWidth="1"/>
    <col min="2819" max="2819" width="3.28515625" style="15" customWidth="1"/>
    <col min="2820" max="2820" width="11" style="15" customWidth="1"/>
    <col min="2821" max="2821" width="11.5703125" style="15" customWidth="1"/>
    <col min="2822" max="2822" width="12.28515625" style="15" customWidth="1"/>
    <col min="2823" max="2823" width="12.5703125" style="15" customWidth="1"/>
    <col min="2824" max="2834" width="11" style="15" customWidth="1"/>
    <col min="2835" max="3072" width="9.140625" style="15"/>
    <col min="3073" max="3073" width="35.28515625" style="15" customWidth="1"/>
    <col min="3074" max="3074" width="3.85546875" style="15" customWidth="1"/>
    <col min="3075" max="3075" width="3.28515625" style="15" customWidth="1"/>
    <col min="3076" max="3076" width="11" style="15" customWidth="1"/>
    <col min="3077" max="3077" width="11.5703125" style="15" customWidth="1"/>
    <col min="3078" max="3078" width="12.28515625" style="15" customWidth="1"/>
    <col min="3079" max="3079" width="12.5703125" style="15" customWidth="1"/>
    <col min="3080" max="3090" width="11" style="15" customWidth="1"/>
    <col min="3091" max="3328" width="9.140625" style="15"/>
    <col min="3329" max="3329" width="35.28515625" style="15" customWidth="1"/>
    <col min="3330" max="3330" width="3.85546875" style="15" customWidth="1"/>
    <col min="3331" max="3331" width="3.28515625" style="15" customWidth="1"/>
    <col min="3332" max="3332" width="11" style="15" customWidth="1"/>
    <col min="3333" max="3333" width="11.5703125" style="15" customWidth="1"/>
    <col min="3334" max="3334" width="12.28515625" style="15" customWidth="1"/>
    <col min="3335" max="3335" width="12.5703125" style="15" customWidth="1"/>
    <col min="3336" max="3346" width="11" style="15" customWidth="1"/>
    <col min="3347" max="3584" width="9.140625" style="15"/>
    <col min="3585" max="3585" width="35.28515625" style="15" customWidth="1"/>
    <col min="3586" max="3586" width="3.85546875" style="15" customWidth="1"/>
    <col min="3587" max="3587" width="3.28515625" style="15" customWidth="1"/>
    <col min="3588" max="3588" width="11" style="15" customWidth="1"/>
    <col min="3589" max="3589" width="11.5703125" style="15" customWidth="1"/>
    <col min="3590" max="3590" width="12.28515625" style="15" customWidth="1"/>
    <col min="3591" max="3591" width="12.5703125" style="15" customWidth="1"/>
    <col min="3592" max="3602" width="11" style="15" customWidth="1"/>
    <col min="3603" max="3840" width="9.140625" style="15"/>
    <col min="3841" max="3841" width="35.28515625" style="15" customWidth="1"/>
    <col min="3842" max="3842" width="3.85546875" style="15" customWidth="1"/>
    <col min="3843" max="3843" width="3.28515625" style="15" customWidth="1"/>
    <col min="3844" max="3844" width="11" style="15" customWidth="1"/>
    <col min="3845" max="3845" width="11.5703125" style="15" customWidth="1"/>
    <col min="3846" max="3846" width="12.28515625" style="15" customWidth="1"/>
    <col min="3847" max="3847" width="12.5703125" style="15" customWidth="1"/>
    <col min="3848" max="3858" width="11" style="15" customWidth="1"/>
    <col min="3859" max="4096" width="9.140625" style="15"/>
    <col min="4097" max="4097" width="35.28515625" style="15" customWidth="1"/>
    <col min="4098" max="4098" width="3.85546875" style="15" customWidth="1"/>
    <col min="4099" max="4099" width="3.28515625" style="15" customWidth="1"/>
    <col min="4100" max="4100" width="11" style="15" customWidth="1"/>
    <col min="4101" max="4101" width="11.5703125" style="15" customWidth="1"/>
    <col min="4102" max="4102" width="12.28515625" style="15" customWidth="1"/>
    <col min="4103" max="4103" width="12.5703125" style="15" customWidth="1"/>
    <col min="4104" max="4114" width="11" style="15" customWidth="1"/>
    <col min="4115" max="4352" width="9.140625" style="15"/>
    <col min="4353" max="4353" width="35.28515625" style="15" customWidth="1"/>
    <col min="4354" max="4354" width="3.85546875" style="15" customWidth="1"/>
    <col min="4355" max="4355" width="3.28515625" style="15" customWidth="1"/>
    <col min="4356" max="4356" width="11" style="15" customWidth="1"/>
    <col min="4357" max="4357" width="11.5703125" style="15" customWidth="1"/>
    <col min="4358" max="4358" width="12.28515625" style="15" customWidth="1"/>
    <col min="4359" max="4359" width="12.5703125" style="15" customWidth="1"/>
    <col min="4360" max="4370" width="11" style="15" customWidth="1"/>
    <col min="4371" max="4608" width="9.140625" style="15"/>
    <col min="4609" max="4609" width="35.28515625" style="15" customWidth="1"/>
    <col min="4610" max="4610" width="3.85546875" style="15" customWidth="1"/>
    <col min="4611" max="4611" width="3.28515625" style="15" customWidth="1"/>
    <col min="4612" max="4612" width="11" style="15" customWidth="1"/>
    <col min="4613" max="4613" width="11.5703125" style="15" customWidth="1"/>
    <col min="4614" max="4614" width="12.28515625" style="15" customWidth="1"/>
    <col min="4615" max="4615" width="12.5703125" style="15" customWidth="1"/>
    <col min="4616" max="4626" width="11" style="15" customWidth="1"/>
    <col min="4627" max="4864" width="9.140625" style="15"/>
    <col min="4865" max="4865" width="35.28515625" style="15" customWidth="1"/>
    <col min="4866" max="4866" width="3.85546875" style="15" customWidth="1"/>
    <col min="4867" max="4867" width="3.28515625" style="15" customWidth="1"/>
    <col min="4868" max="4868" width="11" style="15" customWidth="1"/>
    <col min="4869" max="4869" width="11.5703125" style="15" customWidth="1"/>
    <col min="4870" max="4870" width="12.28515625" style="15" customWidth="1"/>
    <col min="4871" max="4871" width="12.5703125" style="15" customWidth="1"/>
    <col min="4872" max="4882" width="11" style="15" customWidth="1"/>
    <col min="4883" max="5120" width="9.140625" style="15"/>
    <col min="5121" max="5121" width="35.28515625" style="15" customWidth="1"/>
    <col min="5122" max="5122" width="3.85546875" style="15" customWidth="1"/>
    <col min="5123" max="5123" width="3.28515625" style="15" customWidth="1"/>
    <col min="5124" max="5124" width="11" style="15" customWidth="1"/>
    <col min="5125" max="5125" width="11.5703125" style="15" customWidth="1"/>
    <col min="5126" max="5126" width="12.28515625" style="15" customWidth="1"/>
    <col min="5127" max="5127" width="12.5703125" style="15" customWidth="1"/>
    <col min="5128" max="5138" width="11" style="15" customWidth="1"/>
    <col min="5139" max="5376" width="9.140625" style="15"/>
    <col min="5377" max="5377" width="35.28515625" style="15" customWidth="1"/>
    <col min="5378" max="5378" width="3.85546875" style="15" customWidth="1"/>
    <col min="5379" max="5379" width="3.28515625" style="15" customWidth="1"/>
    <col min="5380" max="5380" width="11" style="15" customWidth="1"/>
    <col min="5381" max="5381" width="11.5703125" style="15" customWidth="1"/>
    <col min="5382" max="5382" width="12.28515625" style="15" customWidth="1"/>
    <col min="5383" max="5383" width="12.5703125" style="15" customWidth="1"/>
    <col min="5384" max="5394" width="11" style="15" customWidth="1"/>
    <col min="5395" max="5632" width="9.140625" style="15"/>
    <col min="5633" max="5633" width="35.28515625" style="15" customWidth="1"/>
    <col min="5634" max="5634" width="3.85546875" style="15" customWidth="1"/>
    <col min="5635" max="5635" width="3.28515625" style="15" customWidth="1"/>
    <col min="5636" max="5636" width="11" style="15" customWidth="1"/>
    <col min="5637" max="5637" width="11.5703125" style="15" customWidth="1"/>
    <col min="5638" max="5638" width="12.28515625" style="15" customWidth="1"/>
    <col min="5639" max="5639" width="12.5703125" style="15" customWidth="1"/>
    <col min="5640" max="5650" width="11" style="15" customWidth="1"/>
    <col min="5651" max="5888" width="9.140625" style="15"/>
    <col min="5889" max="5889" width="35.28515625" style="15" customWidth="1"/>
    <col min="5890" max="5890" width="3.85546875" style="15" customWidth="1"/>
    <col min="5891" max="5891" width="3.28515625" style="15" customWidth="1"/>
    <col min="5892" max="5892" width="11" style="15" customWidth="1"/>
    <col min="5893" max="5893" width="11.5703125" style="15" customWidth="1"/>
    <col min="5894" max="5894" width="12.28515625" style="15" customWidth="1"/>
    <col min="5895" max="5895" width="12.5703125" style="15" customWidth="1"/>
    <col min="5896" max="5906" width="11" style="15" customWidth="1"/>
    <col min="5907" max="6144" width="9.140625" style="15"/>
    <col min="6145" max="6145" width="35.28515625" style="15" customWidth="1"/>
    <col min="6146" max="6146" width="3.85546875" style="15" customWidth="1"/>
    <col min="6147" max="6147" width="3.28515625" style="15" customWidth="1"/>
    <col min="6148" max="6148" width="11" style="15" customWidth="1"/>
    <col min="6149" max="6149" width="11.5703125" style="15" customWidth="1"/>
    <col min="6150" max="6150" width="12.28515625" style="15" customWidth="1"/>
    <col min="6151" max="6151" width="12.5703125" style="15" customWidth="1"/>
    <col min="6152" max="6162" width="11" style="15" customWidth="1"/>
    <col min="6163" max="6400" width="9.140625" style="15"/>
    <col min="6401" max="6401" width="35.28515625" style="15" customWidth="1"/>
    <col min="6402" max="6402" width="3.85546875" style="15" customWidth="1"/>
    <col min="6403" max="6403" width="3.28515625" style="15" customWidth="1"/>
    <col min="6404" max="6404" width="11" style="15" customWidth="1"/>
    <col min="6405" max="6405" width="11.5703125" style="15" customWidth="1"/>
    <col min="6406" max="6406" width="12.28515625" style="15" customWidth="1"/>
    <col min="6407" max="6407" width="12.5703125" style="15" customWidth="1"/>
    <col min="6408" max="6418" width="11" style="15" customWidth="1"/>
    <col min="6419" max="6656" width="9.140625" style="15"/>
    <col min="6657" max="6657" width="35.28515625" style="15" customWidth="1"/>
    <col min="6658" max="6658" width="3.85546875" style="15" customWidth="1"/>
    <col min="6659" max="6659" width="3.28515625" style="15" customWidth="1"/>
    <col min="6660" max="6660" width="11" style="15" customWidth="1"/>
    <col min="6661" max="6661" width="11.5703125" style="15" customWidth="1"/>
    <col min="6662" max="6662" width="12.28515625" style="15" customWidth="1"/>
    <col min="6663" max="6663" width="12.5703125" style="15" customWidth="1"/>
    <col min="6664" max="6674" width="11" style="15" customWidth="1"/>
    <col min="6675" max="6912" width="9.140625" style="15"/>
    <col min="6913" max="6913" width="35.28515625" style="15" customWidth="1"/>
    <col min="6914" max="6914" width="3.85546875" style="15" customWidth="1"/>
    <col min="6915" max="6915" width="3.28515625" style="15" customWidth="1"/>
    <col min="6916" max="6916" width="11" style="15" customWidth="1"/>
    <col min="6917" max="6917" width="11.5703125" style="15" customWidth="1"/>
    <col min="6918" max="6918" width="12.28515625" style="15" customWidth="1"/>
    <col min="6919" max="6919" width="12.5703125" style="15" customWidth="1"/>
    <col min="6920" max="6930" width="11" style="15" customWidth="1"/>
    <col min="6931" max="7168" width="9.140625" style="15"/>
    <col min="7169" max="7169" width="35.28515625" style="15" customWidth="1"/>
    <col min="7170" max="7170" width="3.85546875" style="15" customWidth="1"/>
    <col min="7171" max="7171" width="3.28515625" style="15" customWidth="1"/>
    <col min="7172" max="7172" width="11" style="15" customWidth="1"/>
    <col min="7173" max="7173" width="11.5703125" style="15" customWidth="1"/>
    <col min="7174" max="7174" width="12.28515625" style="15" customWidth="1"/>
    <col min="7175" max="7175" width="12.5703125" style="15" customWidth="1"/>
    <col min="7176" max="7186" width="11" style="15" customWidth="1"/>
    <col min="7187" max="7424" width="9.140625" style="15"/>
    <col min="7425" max="7425" width="35.28515625" style="15" customWidth="1"/>
    <col min="7426" max="7426" width="3.85546875" style="15" customWidth="1"/>
    <col min="7427" max="7427" width="3.28515625" style="15" customWidth="1"/>
    <col min="7428" max="7428" width="11" style="15" customWidth="1"/>
    <col min="7429" max="7429" width="11.5703125" style="15" customWidth="1"/>
    <col min="7430" max="7430" width="12.28515625" style="15" customWidth="1"/>
    <col min="7431" max="7431" width="12.5703125" style="15" customWidth="1"/>
    <col min="7432" max="7442" width="11" style="15" customWidth="1"/>
    <col min="7443" max="7680" width="9.140625" style="15"/>
    <col min="7681" max="7681" width="35.28515625" style="15" customWidth="1"/>
    <col min="7682" max="7682" width="3.85546875" style="15" customWidth="1"/>
    <col min="7683" max="7683" width="3.28515625" style="15" customWidth="1"/>
    <col min="7684" max="7684" width="11" style="15" customWidth="1"/>
    <col min="7685" max="7685" width="11.5703125" style="15" customWidth="1"/>
    <col min="7686" max="7686" width="12.28515625" style="15" customWidth="1"/>
    <col min="7687" max="7687" width="12.5703125" style="15" customWidth="1"/>
    <col min="7688" max="7698" width="11" style="15" customWidth="1"/>
    <col min="7699" max="7936" width="9.140625" style="15"/>
    <col min="7937" max="7937" width="35.28515625" style="15" customWidth="1"/>
    <col min="7938" max="7938" width="3.85546875" style="15" customWidth="1"/>
    <col min="7939" max="7939" width="3.28515625" style="15" customWidth="1"/>
    <col min="7940" max="7940" width="11" style="15" customWidth="1"/>
    <col min="7941" max="7941" width="11.5703125" style="15" customWidth="1"/>
    <col min="7942" max="7942" width="12.28515625" style="15" customWidth="1"/>
    <col min="7943" max="7943" width="12.5703125" style="15" customWidth="1"/>
    <col min="7944" max="7954" width="11" style="15" customWidth="1"/>
    <col min="7955" max="8192" width="9.140625" style="15"/>
    <col min="8193" max="8193" width="35.28515625" style="15" customWidth="1"/>
    <col min="8194" max="8194" width="3.85546875" style="15" customWidth="1"/>
    <col min="8195" max="8195" width="3.28515625" style="15" customWidth="1"/>
    <col min="8196" max="8196" width="11" style="15" customWidth="1"/>
    <col min="8197" max="8197" width="11.5703125" style="15" customWidth="1"/>
    <col min="8198" max="8198" width="12.28515625" style="15" customWidth="1"/>
    <col min="8199" max="8199" width="12.5703125" style="15" customWidth="1"/>
    <col min="8200" max="8210" width="11" style="15" customWidth="1"/>
    <col min="8211" max="8448" width="9.140625" style="15"/>
    <col min="8449" max="8449" width="35.28515625" style="15" customWidth="1"/>
    <col min="8450" max="8450" width="3.85546875" style="15" customWidth="1"/>
    <col min="8451" max="8451" width="3.28515625" style="15" customWidth="1"/>
    <col min="8452" max="8452" width="11" style="15" customWidth="1"/>
    <col min="8453" max="8453" width="11.5703125" style="15" customWidth="1"/>
    <col min="8454" max="8454" width="12.28515625" style="15" customWidth="1"/>
    <col min="8455" max="8455" width="12.5703125" style="15" customWidth="1"/>
    <col min="8456" max="8466" width="11" style="15" customWidth="1"/>
    <col min="8467" max="8704" width="9.140625" style="15"/>
    <col min="8705" max="8705" width="35.28515625" style="15" customWidth="1"/>
    <col min="8706" max="8706" width="3.85546875" style="15" customWidth="1"/>
    <col min="8707" max="8707" width="3.28515625" style="15" customWidth="1"/>
    <col min="8708" max="8708" width="11" style="15" customWidth="1"/>
    <col min="8709" max="8709" width="11.5703125" style="15" customWidth="1"/>
    <col min="8710" max="8710" width="12.28515625" style="15" customWidth="1"/>
    <col min="8711" max="8711" width="12.5703125" style="15" customWidth="1"/>
    <col min="8712" max="8722" width="11" style="15" customWidth="1"/>
    <col min="8723" max="8960" width="9.140625" style="15"/>
    <col min="8961" max="8961" width="35.28515625" style="15" customWidth="1"/>
    <col min="8962" max="8962" width="3.85546875" style="15" customWidth="1"/>
    <col min="8963" max="8963" width="3.28515625" style="15" customWidth="1"/>
    <col min="8964" max="8964" width="11" style="15" customWidth="1"/>
    <col min="8965" max="8965" width="11.5703125" style="15" customWidth="1"/>
    <col min="8966" max="8966" width="12.28515625" style="15" customWidth="1"/>
    <col min="8967" max="8967" width="12.5703125" style="15" customWidth="1"/>
    <col min="8968" max="8978" width="11" style="15" customWidth="1"/>
    <col min="8979" max="9216" width="9.140625" style="15"/>
    <col min="9217" max="9217" width="35.28515625" style="15" customWidth="1"/>
    <col min="9218" max="9218" width="3.85546875" style="15" customWidth="1"/>
    <col min="9219" max="9219" width="3.28515625" style="15" customWidth="1"/>
    <col min="9220" max="9220" width="11" style="15" customWidth="1"/>
    <col min="9221" max="9221" width="11.5703125" style="15" customWidth="1"/>
    <col min="9222" max="9222" width="12.28515625" style="15" customWidth="1"/>
    <col min="9223" max="9223" width="12.5703125" style="15" customWidth="1"/>
    <col min="9224" max="9234" width="11" style="15" customWidth="1"/>
    <col min="9235" max="9472" width="9.140625" style="15"/>
    <col min="9473" max="9473" width="35.28515625" style="15" customWidth="1"/>
    <col min="9474" max="9474" width="3.85546875" style="15" customWidth="1"/>
    <col min="9475" max="9475" width="3.28515625" style="15" customWidth="1"/>
    <col min="9476" max="9476" width="11" style="15" customWidth="1"/>
    <col min="9477" max="9477" width="11.5703125" style="15" customWidth="1"/>
    <col min="9478" max="9478" width="12.28515625" style="15" customWidth="1"/>
    <col min="9479" max="9479" width="12.5703125" style="15" customWidth="1"/>
    <col min="9480" max="9490" width="11" style="15" customWidth="1"/>
    <col min="9491" max="9728" width="9.140625" style="15"/>
    <col min="9729" max="9729" width="35.28515625" style="15" customWidth="1"/>
    <col min="9730" max="9730" width="3.85546875" style="15" customWidth="1"/>
    <col min="9731" max="9731" width="3.28515625" style="15" customWidth="1"/>
    <col min="9732" max="9732" width="11" style="15" customWidth="1"/>
    <col min="9733" max="9733" width="11.5703125" style="15" customWidth="1"/>
    <col min="9734" max="9734" width="12.28515625" style="15" customWidth="1"/>
    <col min="9735" max="9735" width="12.5703125" style="15" customWidth="1"/>
    <col min="9736" max="9746" width="11" style="15" customWidth="1"/>
    <col min="9747" max="9984" width="9.140625" style="15"/>
    <col min="9985" max="9985" width="35.28515625" style="15" customWidth="1"/>
    <col min="9986" max="9986" width="3.85546875" style="15" customWidth="1"/>
    <col min="9987" max="9987" width="3.28515625" style="15" customWidth="1"/>
    <col min="9988" max="9988" width="11" style="15" customWidth="1"/>
    <col min="9989" max="9989" width="11.5703125" style="15" customWidth="1"/>
    <col min="9990" max="9990" width="12.28515625" style="15" customWidth="1"/>
    <col min="9991" max="9991" width="12.5703125" style="15" customWidth="1"/>
    <col min="9992" max="10002" width="11" style="15" customWidth="1"/>
    <col min="10003" max="10240" width="9.140625" style="15"/>
    <col min="10241" max="10241" width="35.28515625" style="15" customWidth="1"/>
    <col min="10242" max="10242" width="3.85546875" style="15" customWidth="1"/>
    <col min="10243" max="10243" width="3.28515625" style="15" customWidth="1"/>
    <col min="10244" max="10244" width="11" style="15" customWidth="1"/>
    <col min="10245" max="10245" width="11.5703125" style="15" customWidth="1"/>
    <col min="10246" max="10246" width="12.28515625" style="15" customWidth="1"/>
    <col min="10247" max="10247" width="12.5703125" style="15" customWidth="1"/>
    <col min="10248" max="10258" width="11" style="15" customWidth="1"/>
    <col min="10259" max="10496" width="9.140625" style="15"/>
    <col min="10497" max="10497" width="35.28515625" style="15" customWidth="1"/>
    <col min="10498" max="10498" width="3.85546875" style="15" customWidth="1"/>
    <col min="10499" max="10499" width="3.28515625" style="15" customWidth="1"/>
    <col min="10500" max="10500" width="11" style="15" customWidth="1"/>
    <col min="10501" max="10501" width="11.5703125" style="15" customWidth="1"/>
    <col min="10502" max="10502" width="12.28515625" style="15" customWidth="1"/>
    <col min="10503" max="10503" width="12.5703125" style="15" customWidth="1"/>
    <col min="10504" max="10514" width="11" style="15" customWidth="1"/>
    <col min="10515" max="10752" width="9.140625" style="15"/>
    <col min="10753" max="10753" width="35.28515625" style="15" customWidth="1"/>
    <col min="10754" max="10754" width="3.85546875" style="15" customWidth="1"/>
    <col min="10755" max="10755" width="3.28515625" style="15" customWidth="1"/>
    <col min="10756" max="10756" width="11" style="15" customWidth="1"/>
    <col min="10757" max="10757" width="11.5703125" style="15" customWidth="1"/>
    <col min="10758" max="10758" width="12.28515625" style="15" customWidth="1"/>
    <col min="10759" max="10759" width="12.5703125" style="15" customWidth="1"/>
    <col min="10760" max="10770" width="11" style="15" customWidth="1"/>
    <col min="10771" max="11008" width="9.140625" style="15"/>
    <col min="11009" max="11009" width="35.28515625" style="15" customWidth="1"/>
    <col min="11010" max="11010" width="3.85546875" style="15" customWidth="1"/>
    <col min="11011" max="11011" width="3.28515625" style="15" customWidth="1"/>
    <col min="11012" max="11012" width="11" style="15" customWidth="1"/>
    <col min="11013" max="11013" width="11.5703125" style="15" customWidth="1"/>
    <col min="11014" max="11014" width="12.28515625" style="15" customWidth="1"/>
    <col min="11015" max="11015" width="12.5703125" style="15" customWidth="1"/>
    <col min="11016" max="11026" width="11" style="15" customWidth="1"/>
    <col min="11027" max="11264" width="9.140625" style="15"/>
    <col min="11265" max="11265" width="35.28515625" style="15" customWidth="1"/>
    <col min="11266" max="11266" width="3.85546875" style="15" customWidth="1"/>
    <col min="11267" max="11267" width="3.28515625" style="15" customWidth="1"/>
    <col min="11268" max="11268" width="11" style="15" customWidth="1"/>
    <col min="11269" max="11269" width="11.5703125" style="15" customWidth="1"/>
    <col min="11270" max="11270" width="12.28515625" style="15" customWidth="1"/>
    <col min="11271" max="11271" width="12.5703125" style="15" customWidth="1"/>
    <col min="11272" max="11282" width="11" style="15" customWidth="1"/>
    <col min="11283" max="11520" width="9.140625" style="15"/>
    <col min="11521" max="11521" width="35.28515625" style="15" customWidth="1"/>
    <col min="11522" max="11522" width="3.85546875" style="15" customWidth="1"/>
    <col min="11523" max="11523" width="3.28515625" style="15" customWidth="1"/>
    <col min="11524" max="11524" width="11" style="15" customWidth="1"/>
    <col min="11525" max="11525" width="11.5703125" style="15" customWidth="1"/>
    <col min="11526" max="11526" width="12.28515625" style="15" customWidth="1"/>
    <col min="11527" max="11527" width="12.5703125" style="15" customWidth="1"/>
    <col min="11528" max="11538" width="11" style="15" customWidth="1"/>
    <col min="11539" max="11776" width="9.140625" style="15"/>
    <col min="11777" max="11777" width="35.28515625" style="15" customWidth="1"/>
    <col min="11778" max="11778" width="3.85546875" style="15" customWidth="1"/>
    <col min="11779" max="11779" width="3.28515625" style="15" customWidth="1"/>
    <col min="11780" max="11780" width="11" style="15" customWidth="1"/>
    <col min="11781" max="11781" width="11.5703125" style="15" customWidth="1"/>
    <col min="11782" max="11782" width="12.28515625" style="15" customWidth="1"/>
    <col min="11783" max="11783" width="12.5703125" style="15" customWidth="1"/>
    <col min="11784" max="11794" width="11" style="15" customWidth="1"/>
    <col min="11795" max="12032" width="9.140625" style="15"/>
    <col min="12033" max="12033" width="35.28515625" style="15" customWidth="1"/>
    <col min="12034" max="12034" width="3.85546875" style="15" customWidth="1"/>
    <col min="12035" max="12035" width="3.28515625" style="15" customWidth="1"/>
    <col min="12036" max="12036" width="11" style="15" customWidth="1"/>
    <col min="12037" max="12037" width="11.5703125" style="15" customWidth="1"/>
    <col min="12038" max="12038" width="12.28515625" style="15" customWidth="1"/>
    <col min="12039" max="12039" width="12.5703125" style="15" customWidth="1"/>
    <col min="12040" max="12050" width="11" style="15" customWidth="1"/>
    <col min="12051" max="12288" width="9.140625" style="15"/>
    <col min="12289" max="12289" width="35.28515625" style="15" customWidth="1"/>
    <col min="12290" max="12290" width="3.85546875" style="15" customWidth="1"/>
    <col min="12291" max="12291" width="3.28515625" style="15" customWidth="1"/>
    <col min="12292" max="12292" width="11" style="15" customWidth="1"/>
    <col min="12293" max="12293" width="11.5703125" style="15" customWidth="1"/>
    <col min="12294" max="12294" width="12.28515625" style="15" customWidth="1"/>
    <col min="12295" max="12295" width="12.5703125" style="15" customWidth="1"/>
    <col min="12296" max="12306" width="11" style="15" customWidth="1"/>
    <col min="12307" max="12544" width="9.140625" style="15"/>
    <col min="12545" max="12545" width="35.28515625" style="15" customWidth="1"/>
    <col min="12546" max="12546" width="3.85546875" style="15" customWidth="1"/>
    <col min="12547" max="12547" width="3.28515625" style="15" customWidth="1"/>
    <col min="12548" max="12548" width="11" style="15" customWidth="1"/>
    <col min="12549" max="12549" width="11.5703125" style="15" customWidth="1"/>
    <col min="12550" max="12550" width="12.28515625" style="15" customWidth="1"/>
    <col min="12551" max="12551" width="12.5703125" style="15" customWidth="1"/>
    <col min="12552" max="12562" width="11" style="15" customWidth="1"/>
    <col min="12563" max="12800" width="9.140625" style="15"/>
    <col min="12801" max="12801" width="35.28515625" style="15" customWidth="1"/>
    <col min="12802" max="12802" width="3.85546875" style="15" customWidth="1"/>
    <col min="12803" max="12803" width="3.28515625" style="15" customWidth="1"/>
    <col min="12804" max="12804" width="11" style="15" customWidth="1"/>
    <col min="12805" max="12805" width="11.5703125" style="15" customWidth="1"/>
    <col min="12806" max="12806" width="12.28515625" style="15" customWidth="1"/>
    <col min="12807" max="12807" width="12.5703125" style="15" customWidth="1"/>
    <col min="12808" max="12818" width="11" style="15" customWidth="1"/>
    <col min="12819" max="13056" width="9.140625" style="15"/>
    <col min="13057" max="13057" width="35.28515625" style="15" customWidth="1"/>
    <col min="13058" max="13058" width="3.85546875" style="15" customWidth="1"/>
    <col min="13059" max="13059" width="3.28515625" style="15" customWidth="1"/>
    <col min="13060" max="13060" width="11" style="15" customWidth="1"/>
    <col min="13061" max="13061" width="11.5703125" style="15" customWidth="1"/>
    <col min="13062" max="13062" width="12.28515625" style="15" customWidth="1"/>
    <col min="13063" max="13063" width="12.5703125" style="15" customWidth="1"/>
    <col min="13064" max="13074" width="11" style="15" customWidth="1"/>
    <col min="13075" max="13312" width="9.140625" style="15"/>
    <col min="13313" max="13313" width="35.28515625" style="15" customWidth="1"/>
    <col min="13314" max="13314" width="3.85546875" style="15" customWidth="1"/>
    <col min="13315" max="13315" width="3.28515625" style="15" customWidth="1"/>
    <col min="13316" max="13316" width="11" style="15" customWidth="1"/>
    <col min="13317" max="13317" width="11.5703125" style="15" customWidth="1"/>
    <col min="13318" max="13318" width="12.28515625" style="15" customWidth="1"/>
    <col min="13319" max="13319" width="12.5703125" style="15" customWidth="1"/>
    <col min="13320" max="13330" width="11" style="15" customWidth="1"/>
    <col min="13331" max="13568" width="9.140625" style="15"/>
    <col min="13569" max="13569" width="35.28515625" style="15" customWidth="1"/>
    <col min="13570" max="13570" width="3.85546875" style="15" customWidth="1"/>
    <col min="13571" max="13571" width="3.28515625" style="15" customWidth="1"/>
    <col min="13572" max="13572" width="11" style="15" customWidth="1"/>
    <col min="13573" max="13573" width="11.5703125" style="15" customWidth="1"/>
    <col min="13574" max="13574" width="12.28515625" style="15" customWidth="1"/>
    <col min="13575" max="13575" width="12.5703125" style="15" customWidth="1"/>
    <col min="13576" max="13586" width="11" style="15" customWidth="1"/>
    <col min="13587" max="13824" width="9.140625" style="15"/>
    <col min="13825" max="13825" width="35.28515625" style="15" customWidth="1"/>
    <col min="13826" max="13826" width="3.85546875" style="15" customWidth="1"/>
    <col min="13827" max="13827" width="3.28515625" style="15" customWidth="1"/>
    <col min="13828" max="13828" width="11" style="15" customWidth="1"/>
    <col min="13829" max="13829" width="11.5703125" style="15" customWidth="1"/>
    <col min="13830" max="13830" width="12.28515625" style="15" customWidth="1"/>
    <col min="13831" max="13831" width="12.5703125" style="15" customWidth="1"/>
    <col min="13832" max="13842" width="11" style="15" customWidth="1"/>
    <col min="13843" max="14080" width="9.140625" style="15"/>
    <col min="14081" max="14081" width="35.28515625" style="15" customWidth="1"/>
    <col min="14082" max="14082" width="3.85546875" style="15" customWidth="1"/>
    <col min="14083" max="14083" width="3.28515625" style="15" customWidth="1"/>
    <col min="14084" max="14084" width="11" style="15" customWidth="1"/>
    <col min="14085" max="14085" width="11.5703125" style="15" customWidth="1"/>
    <col min="14086" max="14086" width="12.28515625" style="15" customWidth="1"/>
    <col min="14087" max="14087" width="12.5703125" style="15" customWidth="1"/>
    <col min="14088" max="14098" width="11" style="15" customWidth="1"/>
    <col min="14099" max="14336" width="9.140625" style="15"/>
    <col min="14337" max="14337" width="35.28515625" style="15" customWidth="1"/>
    <col min="14338" max="14338" width="3.85546875" style="15" customWidth="1"/>
    <col min="14339" max="14339" width="3.28515625" style="15" customWidth="1"/>
    <col min="14340" max="14340" width="11" style="15" customWidth="1"/>
    <col min="14341" max="14341" width="11.5703125" style="15" customWidth="1"/>
    <col min="14342" max="14342" width="12.28515625" style="15" customWidth="1"/>
    <col min="14343" max="14343" width="12.5703125" style="15" customWidth="1"/>
    <col min="14344" max="14354" width="11" style="15" customWidth="1"/>
    <col min="14355" max="14592" width="9.140625" style="15"/>
    <col min="14593" max="14593" width="35.28515625" style="15" customWidth="1"/>
    <col min="14594" max="14594" width="3.85546875" style="15" customWidth="1"/>
    <col min="14595" max="14595" width="3.28515625" style="15" customWidth="1"/>
    <col min="14596" max="14596" width="11" style="15" customWidth="1"/>
    <col min="14597" max="14597" width="11.5703125" style="15" customWidth="1"/>
    <col min="14598" max="14598" width="12.28515625" style="15" customWidth="1"/>
    <col min="14599" max="14599" width="12.5703125" style="15" customWidth="1"/>
    <col min="14600" max="14610" width="11" style="15" customWidth="1"/>
    <col min="14611" max="14848" width="9.140625" style="15"/>
    <col min="14849" max="14849" width="35.28515625" style="15" customWidth="1"/>
    <col min="14850" max="14850" width="3.85546875" style="15" customWidth="1"/>
    <col min="14851" max="14851" width="3.28515625" style="15" customWidth="1"/>
    <col min="14852" max="14852" width="11" style="15" customWidth="1"/>
    <col min="14853" max="14853" width="11.5703125" style="15" customWidth="1"/>
    <col min="14854" max="14854" width="12.28515625" style="15" customWidth="1"/>
    <col min="14855" max="14855" width="12.5703125" style="15" customWidth="1"/>
    <col min="14856" max="14866" width="11" style="15" customWidth="1"/>
    <col min="14867" max="15104" width="9.140625" style="15"/>
    <col min="15105" max="15105" width="35.28515625" style="15" customWidth="1"/>
    <col min="15106" max="15106" width="3.85546875" style="15" customWidth="1"/>
    <col min="15107" max="15107" width="3.28515625" style="15" customWidth="1"/>
    <col min="15108" max="15108" width="11" style="15" customWidth="1"/>
    <col min="15109" max="15109" width="11.5703125" style="15" customWidth="1"/>
    <col min="15110" max="15110" width="12.28515625" style="15" customWidth="1"/>
    <col min="15111" max="15111" width="12.5703125" style="15" customWidth="1"/>
    <col min="15112" max="15122" width="11" style="15" customWidth="1"/>
    <col min="15123" max="15360" width="9.140625" style="15"/>
    <col min="15361" max="15361" width="35.28515625" style="15" customWidth="1"/>
    <col min="15362" max="15362" width="3.85546875" style="15" customWidth="1"/>
    <col min="15363" max="15363" width="3.28515625" style="15" customWidth="1"/>
    <col min="15364" max="15364" width="11" style="15" customWidth="1"/>
    <col min="15365" max="15365" width="11.5703125" style="15" customWidth="1"/>
    <col min="15366" max="15366" width="12.28515625" style="15" customWidth="1"/>
    <col min="15367" max="15367" width="12.5703125" style="15" customWidth="1"/>
    <col min="15368" max="15378" width="11" style="15" customWidth="1"/>
    <col min="15379" max="15616" width="9.140625" style="15"/>
    <col min="15617" max="15617" width="35.28515625" style="15" customWidth="1"/>
    <col min="15618" max="15618" width="3.85546875" style="15" customWidth="1"/>
    <col min="15619" max="15619" width="3.28515625" style="15" customWidth="1"/>
    <col min="15620" max="15620" width="11" style="15" customWidth="1"/>
    <col min="15621" max="15621" width="11.5703125" style="15" customWidth="1"/>
    <col min="15622" max="15622" width="12.28515625" style="15" customWidth="1"/>
    <col min="15623" max="15623" width="12.5703125" style="15" customWidth="1"/>
    <col min="15624" max="15634" width="11" style="15" customWidth="1"/>
    <col min="15635" max="15872" width="9.140625" style="15"/>
    <col min="15873" max="15873" width="35.28515625" style="15" customWidth="1"/>
    <col min="15874" max="15874" width="3.85546875" style="15" customWidth="1"/>
    <col min="15875" max="15875" width="3.28515625" style="15" customWidth="1"/>
    <col min="15876" max="15876" width="11" style="15" customWidth="1"/>
    <col min="15877" max="15877" width="11.5703125" style="15" customWidth="1"/>
    <col min="15878" max="15878" width="12.28515625" style="15" customWidth="1"/>
    <col min="15879" max="15879" width="12.5703125" style="15" customWidth="1"/>
    <col min="15880" max="15890" width="11" style="15" customWidth="1"/>
    <col min="15891" max="16128" width="9.140625" style="15"/>
    <col min="16129" max="16129" width="35.28515625" style="15" customWidth="1"/>
    <col min="16130" max="16130" width="3.85546875" style="15" customWidth="1"/>
    <col min="16131" max="16131" width="3.28515625" style="15" customWidth="1"/>
    <col min="16132" max="16132" width="11" style="15" customWidth="1"/>
    <col min="16133" max="16133" width="11.5703125" style="15" customWidth="1"/>
    <col min="16134" max="16134" width="12.28515625" style="15" customWidth="1"/>
    <col min="16135" max="16135" width="12.5703125" style="15" customWidth="1"/>
    <col min="16136" max="16146" width="11" style="15" customWidth="1"/>
    <col min="16147" max="16384" width="9.140625" style="15"/>
  </cols>
  <sheetData>
    <row r="1" spans="1:18" ht="25.5">
      <c r="A1" s="12" t="s">
        <v>126</v>
      </c>
      <c r="B1" s="13"/>
      <c r="C1" s="13"/>
      <c r="D1" s="13"/>
      <c r="E1" s="13"/>
      <c r="F1" s="13"/>
      <c r="G1" s="13"/>
      <c r="H1" s="13"/>
      <c r="I1" s="13"/>
      <c r="J1" s="13"/>
      <c r="K1" s="13"/>
      <c r="L1" s="13"/>
      <c r="M1" s="13"/>
      <c r="N1" s="13"/>
      <c r="O1" s="13"/>
      <c r="P1" s="13"/>
      <c r="Q1" s="14"/>
    </row>
    <row r="2" spans="1:18" ht="25.5">
      <c r="A2" s="12" t="s">
        <v>131</v>
      </c>
      <c r="B2" s="13"/>
      <c r="C2" s="13"/>
      <c r="D2" s="13"/>
      <c r="E2" s="13"/>
      <c r="F2" s="13"/>
      <c r="G2" s="13"/>
      <c r="H2" s="13"/>
      <c r="I2" s="13"/>
      <c r="J2" s="13"/>
      <c r="K2" s="13"/>
      <c r="L2" s="13"/>
      <c r="M2" s="13"/>
      <c r="N2" s="13"/>
      <c r="O2" s="13"/>
      <c r="P2" s="13"/>
      <c r="Q2" s="13"/>
    </row>
    <row r="3" spans="1:18" ht="26.25" thickBot="1">
      <c r="H3" s="16"/>
    </row>
    <row r="4" spans="1:18" ht="15.75" thickTop="1">
      <c r="D4" s="293" t="s">
        <v>122</v>
      </c>
      <c r="E4" s="294"/>
      <c r="F4" s="294"/>
      <c r="G4" s="294"/>
      <c r="H4" s="294"/>
      <c r="I4" s="295"/>
      <c r="J4" s="296" t="s">
        <v>123</v>
      </c>
      <c r="K4" s="294"/>
      <c r="L4" s="294"/>
      <c r="M4" s="294"/>
      <c r="N4" s="294"/>
      <c r="O4" s="294"/>
      <c r="P4" s="294"/>
      <c r="Q4" s="297"/>
    </row>
    <row r="5" spans="1:18" ht="42.75">
      <c r="D5" s="108" t="s">
        <v>115</v>
      </c>
      <c r="E5" s="109" t="s">
        <v>85</v>
      </c>
      <c r="F5" s="109" t="s">
        <v>86</v>
      </c>
      <c r="G5" s="109" t="s">
        <v>37</v>
      </c>
      <c r="H5" s="109" t="s">
        <v>87</v>
      </c>
      <c r="I5" s="109" t="s">
        <v>88</v>
      </c>
      <c r="J5" s="109" t="s">
        <v>116</v>
      </c>
      <c r="K5" s="109" t="s">
        <v>117</v>
      </c>
      <c r="L5" s="110" t="s">
        <v>118</v>
      </c>
      <c r="M5" s="110" t="s">
        <v>89</v>
      </c>
      <c r="N5" s="109" t="s">
        <v>119</v>
      </c>
      <c r="O5" s="109" t="s">
        <v>120</v>
      </c>
      <c r="P5" s="109" t="s">
        <v>121</v>
      </c>
      <c r="Q5" s="111" t="s">
        <v>261</v>
      </c>
      <c r="R5" s="18"/>
    </row>
    <row r="6" spans="1:18" ht="30">
      <c r="D6" s="147" t="s">
        <v>160</v>
      </c>
      <c r="E6" s="148" t="s">
        <v>160</v>
      </c>
      <c r="F6" s="148" t="s">
        <v>160</v>
      </c>
      <c r="G6" s="148" t="s">
        <v>160</v>
      </c>
      <c r="H6" s="148" t="s">
        <v>160</v>
      </c>
      <c r="I6" s="148" t="s">
        <v>160</v>
      </c>
      <c r="J6" s="148" t="s">
        <v>160</v>
      </c>
      <c r="K6" s="148" t="s">
        <v>160</v>
      </c>
      <c r="L6" s="148" t="s">
        <v>160</v>
      </c>
      <c r="M6" s="148" t="s">
        <v>160</v>
      </c>
      <c r="N6" s="148" t="s">
        <v>174</v>
      </c>
      <c r="O6" s="148" t="s">
        <v>174</v>
      </c>
      <c r="P6" s="148" t="s">
        <v>174</v>
      </c>
      <c r="Q6" s="149" t="s">
        <v>174</v>
      </c>
    </row>
    <row r="7" spans="1:18" ht="15.75" thickBot="1">
      <c r="D7" s="19" t="s">
        <v>5</v>
      </c>
      <c r="E7" s="20" t="s">
        <v>6</v>
      </c>
      <c r="F7" s="20" t="s">
        <v>7</v>
      </c>
      <c r="G7" s="20" t="s">
        <v>8</v>
      </c>
      <c r="H7" s="20" t="s">
        <v>9</v>
      </c>
      <c r="I7" s="20" t="s">
        <v>10</v>
      </c>
      <c r="J7" s="20" t="s">
        <v>11</v>
      </c>
      <c r="K7" s="20" t="s">
        <v>12</v>
      </c>
      <c r="L7" s="20" t="s">
        <v>13</v>
      </c>
      <c r="M7" s="20" t="s">
        <v>14</v>
      </c>
      <c r="N7" s="20" t="s">
        <v>15</v>
      </c>
      <c r="O7" s="20" t="s">
        <v>16</v>
      </c>
      <c r="P7" s="20" t="s">
        <v>17</v>
      </c>
      <c r="Q7" s="21" t="s">
        <v>18</v>
      </c>
    </row>
    <row r="8" spans="1:18" ht="18" thickTop="1">
      <c r="A8" s="22" t="s">
        <v>19</v>
      </c>
      <c r="B8" s="23">
        <v>1</v>
      </c>
      <c r="C8" s="24" t="s">
        <v>20</v>
      </c>
      <c r="D8" s="158">
        <f>D9+D10</f>
        <v>0</v>
      </c>
      <c r="E8" s="159">
        <f t="shared" ref="E8:I8" si="0">E9+E10</f>
        <v>0</v>
      </c>
      <c r="F8" s="159">
        <f t="shared" si="0"/>
        <v>0</v>
      </c>
      <c r="G8" s="159">
        <f t="shared" si="0"/>
        <v>0</v>
      </c>
      <c r="H8" s="159">
        <f t="shared" si="0"/>
        <v>0</v>
      </c>
      <c r="I8" s="159">
        <f t="shared" si="0"/>
        <v>0</v>
      </c>
      <c r="J8" s="160"/>
      <c r="K8" s="160"/>
      <c r="L8" s="160"/>
      <c r="M8" s="160"/>
      <c r="N8" s="160"/>
      <c r="O8" s="160"/>
      <c r="P8" s="160"/>
      <c r="Q8" s="161"/>
    </row>
    <row r="9" spans="1:18" ht="18">
      <c r="A9" s="25" t="s">
        <v>21</v>
      </c>
      <c r="B9" s="26">
        <v>2</v>
      </c>
      <c r="C9" s="27"/>
      <c r="D9" s="162"/>
      <c r="E9" s="163"/>
      <c r="F9" s="163"/>
      <c r="G9" s="163"/>
      <c r="H9" s="163"/>
      <c r="I9" s="163"/>
      <c r="J9" s="164"/>
      <c r="K9" s="164"/>
      <c r="L9" s="164"/>
      <c r="M9" s="164"/>
      <c r="N9" s="164"/>
      <c r="O9" s="164"/>
      <c r="P9" s="164"/>
      <c r="Q9" s="165"/>
    </row>
    <row r="10" spans="1:18" ht="18">
      <c r="A10" s="25" t="s">
        <v>22</v>
      </c>
      <c r="B10" s="26">
        <v>3</v>
      </c>
      <c r="C10" s="27"/>
      <c r="D10" s="162"/>
      <c r="E10" s="163"/>
      <c r="F10" s="163"/>
      <c r="G10" s="163"/>
      <c r="H10" s="163"/>
      <c r="I10" s="163"/>
      <c r="J10" s="164"/>
      <c r="K10" s="164"/>
      <c r="L10" s="164"/>
      <c r="M10" s="164"/>
      <c r="N10" s="164"/>
      <c r="O10" s="164"/>
      <c r="P10" s="164"/>
      <c r="Q10" s="165"/>
    </row>
    <row r="11" spans="1:18">
      <c r="A11" s="28" t="s">
        <v>128</v>
      </c>
      <c r="B11" s="26">
        <v>4</v>
      </c>
      <c r="C11" s="27" t="s">
        <v>20</v>
      </c>
      <c r="D11" s="158">
        <f t="shared" ref="D11:I11" si="1">SUM(D12)</f>
        <v>0</v>
      </c>
      <c r="E11" s="159">
        <f t="shared" si="1"/>
        <v>0</v>
      </c>
      <c r="F11" s="159">
        <f t="shared" si="1"/>
        <v>0</v>
      </c>
      <c r="G11" s="159">
        <f t="shared" si="1"/>
        <v>0</v>
      </c>
      <c r="H11" s="159">
        <f t="shared" si="1"/>
        <v>0</v>
      </c>
      <c r="I11" s="159">
        <f t="shared" si="1"/>
        <v>0</v>
      </c>
      <c r="J11" s="164"/>
      <c r="K11" s="164"/>
      <c r="L11" s="164"/>
      <c r="M11" s="164"/>
      <c r="N11" s="159">
        <f>SUM(N13:N16)</f>
        <v>0</v>
      </c>
      <c r="O11" s="164"/>
      <c r="P11" s="164"/>
      <c r="Q11" s="165"/>
    </row>
    <row r="12" spans="1:18" ht="18">
      <c r="A12" s="25" t="s">
        <v>23</v>
      </c>
      <c r="B12" s="26">
        <v>5</v>
      </c>
      <c r="C12" s="27"/>
      <c r="D12" s="162"/>
      <c r="E12" s="163"/>
      <c r="F12" s="163"/>
      <c r="G12" s="163"/>
      <c r="H12" s="163"/>
      <c r="I12" s="163"/>
      <c r="J12" s="164"/>
      <c r="K12" s="164"/>
      <c r="L12" s="164"/>
      <c r="M12" s="164"/>
      <c r="N12" s="164"/>
      <c r="O12" s="164"/>
      <c r="P12" s="164"/>
      <c r="Q12" s="165"/>
    </row>
    <row r="13" spans="1:18" ht="18">
      <c r="A13" s="25" t="s">
        <v>164</v>
      </c>
      <c r="B13" s="26">
        <v>6</v>
      </c>
      <c r="C13" s="27"/>
      <c r="D13" s="166"/>
      <c r="E13" s="167"/>
      <c r="F13" s="167"/>
      <c r="G13" s="167"/>
      <c r="H13" s="167"/>
      <c r="I13" s="167"/>
      <c r="J13" s="164"/>
      <c r="K13" s="164"/>
      <c r="L13" s="164"/>
      <c r="M13" s="164"/>
      <c r="N13" s="168"/>
      <c r="O13" s="164"/>
      <c r="P13" s="164"/>
      <c r="Q13" s="165"/>
    </row>
    <row r="14" spans="1:18" ht="18">
      <c r="A14" s="25" t="s">
        <v>161</v>
      </c>
      <c r="B14" s="26">
        <v>7</v>
      </c>
      <c r="C14" s="27"/>
      <c r="D14" s="166"/>
      <c r="E14" s="167"/>
      <c r="F14" s="167"/>
      <c r="G14" s="167"/>
      <c r="H14" s="167"/>
      <c r="I14" s="167"/>
      <c r="J14" s="164"/>
      <c r="K14" s="164"/>
      <c r="L14" s="164"/>
      <c r="M14" s="164"/>
      <c r="N14" s="168"/>
      <c r="O14" s="164"/>
      <c r="P14" s="164"/>
      <c r="Q14" s="165"/>
    </row>
    <row r="15" spans="1:18" ht="18">
      <c r="A15" s="25" t="s">
        <v>162</v>
      </c>
      <c r="B15" s="26">
        <v>8</v>
      </c>
      <c r="C15" s="27"/>
      <c r="D15" s="166"/>
      <c r="E15" s="167"/>
      <c r="F15" s="167"/>
      <c r="G15" s="167"/>
      <c r="H15" s="167"/>
      <c r="I15" s="167"/>
      <c r="J15" s="164"/>
      <c r="K15" s="164"/>
      <c r="L15" s="164"/>
      <c r="M15" s="164"/>
      <c r="N15" s="168"/>
      <c r="O15" s="164"/>
      <c r="P15" s="164"/>
      <c r="Q15" s="165"/>
    </row>
    <row r="16" spans="1:18" ht="18">
      <c r="A16" s="25" t="s">
        <v>163</v>
      </c>
      <c r="B16" s="26">
        <v>9</v>
      </c>
      <c r="C16" s="27"/>
      <c r="D16" s="166"/>
      <c r="E16" s="167"/>
      <c r="F16" s="167"/>
      <c r="G16" s="167"/>
      <c r="H16" s="167"/>
      <c r="I16" s="167"/>
      <c r="J16" s="164"/>
      <c r="K16" s="164"/>
      <c r="L16" s="164"/>
      <c r="M16" s="164"/>
      <c r="N16" s="168"/>
      <c r="O16" s="164"/>
      <c r="P16" s="164"/>
      <c r="Q16" s="165"/>
    </row>
    <row r="17" spans="1:17">
      <c r="A17" s="28" t="s">
        <v>24</v>
      </c>
      <c r="B17" s="26">
        <v>10</v>
      </c>
      <c r="C17" s="27" t="s">
        <v>20</v>
      </c>
      <c r="D17" s="162"/>
      <c r="E17" s="163"/>
      <c r="F17" s="163"/>
      <c r="G17" s="163"/>
      <c r="H17" s="163"/>
      <c r="I17" s="163"/>
      <c r="J17" s="163"/>
      <c r="K17" s="163"/>
      <c r="L17" s="163"/>
      <c r="M17" s="163"/>
      <c r="N17" s="163"/>
      <c r="O17" s="163"/>
      <c r="P17" s="163"/>
      <c r="Q17" s="169"/>
    </row>
    <row r="18" spans="1:17">
      <c r="A18" s="28" t="s">
        <v>25</v>
      </c>
      <c r="B18" s="26">
        <v>11</v>
      </c>
      <c r="C18" s="27" t="s">
        <v>26</v>
      </c>
      <c r="D18" s="162"/>
      <c r="E18" s="163"/>
      <c r="F18" s="163"/>
      <c r="G18" s="163"/>
      <c r="H18" s="163"/>
      <c r="I18" s="163"/>
      <c r="J18" s="163"/>
      <c r="K18" s="163"/>
      <c r="L18" s="163"/>
      <c r="M18" s="163"/>
      <c r="N18" s="163"/>
      <c r="O18" s="163"/>
      <c r="P18" s="163"/>
      <c r="Q18" s="169"/>
    </row>
    <row r="19" spans="1:17">
      <c r="A19" s="28" t="s">
        <v>129</v>
      </c>
      <c r="B19" s="26">
        <v>12</v>
      </c>
      <c r="C19" s="27" t="s">
        <v>26</v>
      </c>
      <c r="D19" s="170"/>
      <c r="E19" s="171"/>
      <c r="F19" s="171"/>
      <c r="G19" s="171"/>
      <c r="H19" s="171"/>
      <c r="I19" s="171"/>
      <c r="J19" s="171"/>
      <c r="K19" s="171"/>
      <c r="L19" s="171"/>
      <c r="M19" s="171"/>
      <c r="N19" s="171"/>
      <c r="O19" s="171"/>
      <c r="P19" s="171"/>
      <c r="Q19" s="172"/>
    </row>
    <row r="20" spans="1:17" ht="18" thickBot="1">
      <c r="A20" s="28" t="s">
        <v>259</v>
      </c>
      <c r="B20" s="26">
        <v>13</v>
      </c>
      <c r="C20" s="29" t="s">
        <v>27</v>
      </c>
      <c r="D20" s="173"/>
      <c r="E20" s="174"/>
      <c r="F20" s="174"/>
      <c r="G20" s="174"/>
      <c r="H20" s="174"/>
      <c r="I20" s="174"/>
      <c r="J20" s="174"/>
      <c r="K20" s="174"/>
      <c r="L20" s="174"/>
      <c r="M20" s="174"/>
      <c r="N20" s="174"/>
      <c r="O20" s="174"/>
      <c r="P20" s="174"/>
      <c r="Q20" s="175"/>
    </row>
    <row r="21" spans="1:17" ht="30" thickTop="1">
      <c r="A21" s="30" t="s">
        <v>130</v>
      </c>
      <c r="B21" s="26">
        <v>14</v>
      </c>
      <c r="C21" s="27"/>
      <c r="D21" s="176">
        <f>D8+D11+D17-D18-D19+D20</f>
        <v>0</v>
      </c>
      <c r="E21" s="177">
        <f t="shared" ref="E21:Q21" si="2">E8+E11+E17-E18-E19+E20</f>
        <v>0</v>
      </c>
      <c r="F21" s="177">
        <f t="shared" si="2"/>
        <v>0</v>
      </c>
      <c r="G21" s="177">
        <f t="shared" si="2"/>
        <v>0</v>
      </c>
      <c r="H21" s="177">
        <f t="shared" si="2"/>
        <v>0</v>
      </c>
      <c r="I21" s="177">
        <f t="shared" si="2"/>
        <v>0</v>
      </c>
      <c r="J21" s="177">
        <f t="shared" si="2"/>
        <v>0</v>
      </c>
      <c r="K21" s="177">
        <f t="shared" si="2"/>
        <v>0</v>
      </c>
      <c r="L21" s="177">
        <f t="shared" si="2"/>
        <v>0</v>
      </c>
      <c r="M21" s="177">
        <f t="shared" si="2"/>
        <v>0</v>
      </c>
      <c r="N21" s="177">
        <f t="shared" si="2"/>
        <v>0</v>
      </c>
      <c r="O21" s="177">
        <f t="shared" si="2"/>
        <v>0</v>
      </c>
      <c r="P21" s="177">
        <f t="shared" si="2"/>
        <v>0</v>
      </c>
      <c r="Q21" s="178">
        <f t="shared" si="2"/>
        <v>0</v>
      </c>
    </row>
    <row r="22" spans="1:17">
      <c r="A22" s="28" t="s">
        <v>28</v>
      </c>
      <c r="B22" s="26">
        <v>15</v>
      </c>
      <c r="C22" s="27"/>
      <c r="D22" s="179">
        <f>D21-D23</f>
        <v>0</v>
      </c>
      <c r="E22" s="159">
        <f t="shared" ref="E22:Q22" si="3">E21-E23</f>
        <v>0</v>
      </c>
      <c r="F22" s="159">
        <f t="shared" si="3"/>
        <v>0</v>
      </c>
      <c r="G22" s="159">
        <f t="shared" si="3"/>
        <v>0</v>
      </c>
      <c r="H22" s="159">
        <f t="shared" si="3"/>
        <v>0</v>
      </c>
      <c r="I22" s="159">
        <f t="shared" si="3"/>
        <v>0</v>
      </c>
      <c r="J22" s="159">
        <f t="shared" si="3"/>
        <v>0</v>
      </c>
      <c r="K22" s="159">
        <f t="shared" si="3"/>
        <v>0</v>
      </c>
      <c r="L22" s="159">
        <f t="shared" si="3"/>
        <v>0</v>
      </c>
      <c r="M22" s="159">
        <f t="shared" si="3"/>
        <v>0</v>
      </c>
      <c r="N22" s="159">
        <f t="shared" si="3"/>
        <v>0</v>
      </c>
      <c r="O22" s="159">
        <f t="shared" si="3"/>
        <v>0</v>
      </c>
      <c r="P22" s="159">
        <f t="shared" si="3"/>
        <v>0</v>
      </c>
      <c r="Q22" s="180">
        <f t="shared" si="3"/>
        <v>0</v>
      </c>
    </row>
    <row r="23" spans="1:17" ht="32.25" thickBot="1">
      <c r="A23" s="31" t="s">
        <v>165</v>
      </c>
      <c r="B23" s="32">
        <v>16</v>
      </c>
      <c r="C23" s="33"/>
      <c r="D23" s="181">
        <f>Transformation!C8+Transformation!C30+'Final consumption'!C8+'Final consumption'!C36</f>
        <v>0</v>
      </c>
      <c r="E23" s="182">
        <f>Transformation!D8+Transformation!D30+'Final consumption'!D8+'Final consumption'!D36</f>
        <v>0</v>
      </c>
      <c r="F23" s="182">
        <f>Transformation!E8+Transformation!E30+'Final consumption'!E8+'Final consumption'!E36</f>
        <v>0</v>
      </c>
      <c r="G23" s="182">
        <f>Transformation!F8+Transformation!F30+'Final consumption'!F8+'Final consumption'!F36</f>
        <v>0</v>
      </c>
      <c r="H23" s="182">
        <f>Transformation!G8+Transformation!G30+'Final consumption'!G8+'Final consumption'!G36</f>
        <v>0</v>
      </c>
      <c r="I23" s="182">
        <f>Transformation!H8+Transformation!H30+'Final consumption'!H8+'Final consumption'!H36</f>
        <v>0</v>
      </c>
      <c r="J23" s="182">
        <f>Transformation!I8+Transformation!I30+'Final consumption'!I8+'Final consumption'!I36</f>
        <v>0</v>
      </c>
      <c r="K23" s="182">
        <f>Transformation!J8+Transformation!J30+'Final consumption'!J8+'Final consumption'!J36</f>
        <v>0</v>
      </c>
      <c r="L23" s="182">
        <f>Transformation!K8+Transformation!K30+'Final consumption'!K8+'Final consumption'!K36</f>
        <v>0</v>
      </c>
      <c r="M23" s="182">
        <f>Transformation!L8+Transformation!L30+'Final consumption'!L8+'Final consumption'!L36</f>
        <v>0</v>
      </c>
      <c r="N23" s="182">
        <f>Transformation!M8+Transformation!M30+'Final consumption'!M8+'Final consumption'!M36</f>
        <v>0</v>
      </c>
      <c r="O23" s="182">
        <f>Transformation!N8+Transformation!N30+'Final consumption'!N8+'Final consumption'!N36</f>
        <v>0</v>
      </c>
      <c r="P23" s="182">
        <f>Transformation!O8+Transformation!O30+'Final consumption'!O8+'Final consumption'!O36</f>
        <v>0</v>
      </c>
      <c r="Q23" s="183">
        <f>Transformation!P8+Transformation!P30+'Final consumption'!P8+'Final consumption'!P36</f>
        <v>0</v>
      </c>
    </row>
    <row r="24" spans="1:17" ht="16.5" thickTop="1" thickBot="1">
      <c r="B24" s="34"/>
      <c r="D24" s="184"/>
      <c r="E24" s="184"/>
      <c r="F24" s="184"/>
      <c r="G24" s="184"/>
      <c r="H24" s="184"/>
      <c r="I24" s="185"/>
      <c r="J24" s="186"/>
      <c r="K24" s="184"/>
      <c r="L24" s="184"/>
      <c r="M24" s="184"/>
      <c r="N24" s="184"/>
      <c r="O24" s="184"/>
      <c r="P24" s="184"/>
      <c r="Q24" s="184"/>
    </row>
    <row r="25" spans="1:17" ht="30" thickTop="1">
      <c r="A25" s="35" t="s">
        <v>29</v>
      </c>
      <c r="B25" s="36">
        <v>17</v>
      </c>
      <c r="C25" s="37"/>
      <c r="D25" s="187"/>
      <c r="E25" s="188"/>
      <c r="F25" s="188"/>
      <c r="G25" s="188"/>
      <c r="H25" s="188"/>
      <c r="I25" s="188"/>
      <c r="J25" s="188"/>
      <c r="K25" s="188"/>
      <c r="L25" s="188"/>
      <c r="M25" s="188"/>
      <c r="N25" s="188"/>
      <c r="O25" s="188"/>
      <c r="P25" s="188"/>
      <c r="Q25" s="189"/>
    </row>
    <row r="26" spans="1:17" ht="30" thickBot="1">
      <c r="A26" s="31" t="s">
        <v>30</v>
      </c>
      <c r="B26" s="38">
        <v>18</v>
      </c>
      <c r="C26" s="39"/>
      <c r="D26" s="173"/>
      <c r="E26" s="174"/>
      <c r="F26" s="174"/>
      <c r="G26" s="174"/>
      <c r="H26" s="174"/>
      <c r="I26" s="174"/>
      <c r="J26" s="174"/>
      <c r="K26" s="174"/>
      <c r="L26" s="174"/>
      <c r="M26" s="174"/>
      <c r="N26" s="174"/>
      <c r="O26" s="174"/>
      <c r="P26" s="174"/>
      <c r="Q26" s="175"/>
    </row>
    <row r="27" spans="1:17" ht="15.75" thickTop="1">
      <c r="B27" s="34"/>
      <c r="I27" s="40"/>
    </row>
    <row r="28" spans="1:17" ht="15.75" thickBot="1">
      <c r="B28" s="34"/>
      <c r="D28" s="41"/>
      <c r="E28" s="41"/>
      <c r="I28" s="42"/>
    </row>
    <row r="29" spans="1:17" ht="31.5" thickTop="1" thickBot="1">
      <c r="A29" s="43" t="s">
        <v>31</v>
      </c>
      <c r="B29" s="44">
        <v>19</v>
      </c>
      <c r="C29" s="45"/>
      <c r="D29" s="46">
        <v>270112</v>
      </c>
      <c r="E29" s="47">
        <v>270111</v>
      </c>
      <c r="F29" s="47">
        <v>270119</v>
      </c>
      <c r="G29" s="47"/>
      <c r="H29" s="48" t="s">
        <v>32</v>
      </c>
      <c r="I29" s="47">
        <v>270300</v>
      </c>
      <c r="J29" s="44" t="s">
        <v>26</v>
      </c>
      <c r="K29" s="47">
        <v>270400</v>
      </c>
      <c r="L29" s="47">
        <v>270600</v>
      </c>
      <c r="M29" s="47">
        <v>270120</v>
      </c>
      <c r="N29" s="44" t="s">
        <v>26</v>
      </c>
      <c r="O29" s="44" t="s">
        <v>26</v>
      </c>
      <c r="P29" s="44" t="s">
        <v>26</v>
      </c>
      <c r="Q29" s="49" t="s">
        <v>26</v>
      </c>
    </row>
    <row r="30" spans="1:17" ht="15.75" thickTop="1"/>
    <row r="32" spans="1:17">
      <c r="A32" s="50" t="s">
        <v>33</v>
      </c>
    </row>
    <row r="33" spans="1:1">
      <c r="A33" s="50" t="s">
        <v>34</v>
      </c>
    </row>
    <row r="34" spans="1:1">
      <c r="A34" s="50" t="s">
        <v>35</v>
      </c>
    </row>
    <row r="35" spans="1:1">
      <c r="A35" s="50" t="s">
        <v>36</v>
      </c>
    </row>
    <row r="36" spans="1:1">
      <c r="A36" s="50" t="s">
        <v>166</v>
      </c>
    </row>
    <row r="37" spans="1:1">
      <c r="A37" s="50" t="s">
        <v>168</v>
      </c>
    </row>
    <row r="38" spans="1:1">
      <c r="A38" s="50" t="s">
        <v>167</v>
      </c>
    </row>
    <row r="39" spans="1:1">
      <c r="A39" s="50" t="s">
        <v>169</v>
      </c>
    </row>
    <row r="40" spans="1:1">
      <c r="A40" s="50" t="s">
        <v>170</v>
      </c>
    </row>
    <row r="41" spans="1:1">
      <c r="A41" s="50" t="s">
        <v>264</v>
      </c>
    </row>
    <row r="77" spans="1:1">
      <c r="A77" s="15" t="s">
        <v>174</v>
      </c>
    </row>
    <row r="78" spans="1:1">
      <c r="A78" s="15" t="s">
        <v>172</v>
      </c>
    </row>
    <row r="79" spans="1:1">
      <c r="A79" s="15" t="s">
        <v>171</v>
      </c>
    </row>
    <row r="80" spans="1:1">
      <c r="A80" s="15" t="s">
        <v>173</v>
      </c>
    </row>
  </sheetData>
  <mergeCells count="2">
    <mergeCell ref="D4:I4"/>
    <mergeCell ref="J4:Q4"/>
  </mergeCells>
  <phoneticPr fontId="35"/>
  <pageMargins left="0.7" right="0.7" top="0.75" bottom="0.75" header="0.3" footer="0.3"/>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Units!$B$17:$B$22</xm:f>
          </x14:formula1>
          <xm:sqref>N6:P6 Q6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61"/>
  <sheetViews>
    <sheetView zoomScaleNormal="100" workbookViewId="0">
      <selection activeCell="S1" sqref="S1:S1048576"/>
    </sheetView>
  </sheetViews>
  <sheetFormatPr defaultRowHeight="15"/>
  <cols>
    <col min="2" max="2" width="34" customWidth="1"/>
    <col min="3" max="3" width="7.140625" customWidth="1"/>
    <col min="4" max="17" width="11.7109375" customWidth="1"/>
    <col min="258" max="258" width="29.42578125" customWidth="1"/>
    <col min="259" max="259" width="7.140625" customWidth="1"/>
    <col min="260" max="260" width="12.140625" customWidth="1"/>
    <col min="261" max="261" width="13.5703125" customWidth="1"/>
    <col min="262" max="262" width="12.5703125" customWidth="1"/>
    <col min="263" max="263" width="13.85546875" customWidth="1"/>
    <col min="264" max="264" width="11.28515625" customWidth="1"/>
    <col min="265" max="265" width="15.5703125" customWidth="1"/>
    <col min="266" max="273" width="11" customWidth="1"/>
    <col min="514" max="514" width="29.42578125" customWidth="1"/>
    <col min="515" max="515" width="7.140625" customWidth="1"/>
    <col min="516" max="516" width="12.140625" customWidth="1"/>
    <col min="517" max="517" width="13.5703125" customWidth="1"/>
    <col min="518" max="518" width="12.5703125" customWidth="1"/>
    <col min="519" max="519" width="13.85546875" customWidth="1"/>
    <col min="520" max="520" width="11.28515625" customWidth="1"/>
    <col min="521" max="521" width="15.5703125" customWidth="1"/>
    <col min="522" max="529" width="11" customWidth="1"/>
    <col min="770" max="770" width="29.42578125" customWidth="1"/>
    <col min="771" max="771" width="7.140625" customWidth="1"/>
    <col min="772" max="772" width="12.140625" customWidth="1"/>
    <col min="773" max="773" width="13.5703125" customWidth="1"/>
    <col min="774" max="774" width="12.5703125" customWidth="1"/>
    <col min="775" max="775" width="13.85546875" customWidth="1"/>
    <col min="776" max="776" width="11.28515625" customWidth="1"/>
    <col min="777" max="777" width="15.5703125" customWidth="1"/>
    <col min="778" max="785" width="11" customWidth="1"/>
    <col min="1026" max="1026" width="29.42578125" customWidth="1"/>
    <col min="1027" max="1027" width="7.140625" customWidth="1"/>
    <col min="1028" max="1028" width="12.140625" customWidth="1"/>
    <col min="1029" max="1029" width="13.5703125" customWidth="1"/>
    <col min="1030" max="1030" width="12.5703125" customWidth="1"/>
    <col min="1031" max="1031" width="13.85546875" customWidth="1"/>
    <col min="1032" max="1032" width="11.28515625" customWidth="1"/>
    <col min="1033" max="1033" width="15.5703125" customWidth="1"/>
    <col min="1034" max="1041" width="11" customWidth="1"/>
    <col min="1282" max="1282" width="29.42578125" customWidth="1"/>
    <col min="1283" max="1283" width="7.140625" customWidth="1"/>
    <col min="1284" max="1284" width="12.140625" customWidth="1"/>
    <col min="1285" max="1285" width="13.5703125" customWidth="1"/>
    <col min="1286" max="1286" width="12.5703125" customWidth="1"/>
    <col min="1287" max="1287" width="13.85546875" customWidth="1"/>
    <col min="1288" max="1288" width="11.28515625" customWidth="1"/>
    <col min="1289" max="1289" width="15.5703125" customWidth="1"/>
    <col min="1290" max="1297" width="11" customWidth="1"/>
    <col min="1538" max="1538" width="29.42578125" customWidth="1"/>
    <col min="1539" max="1539" width="7.140625" customWidth="1"/>
    <col min="1540" max="1540" width="12.140625" customWidth="1"/>
    <col min="1541" max="1541" width="13.5703125" customWidth="1"/>
    <col min="1542" max="1542" width="12.5703125" customWidth="1"/>
    <col min="1543" max="1543" width="13.85546875" customWidth="1"/>
    <col min="1544" max="1544" width="11.28515625" customWidth="1"/>
    <col min="1545" max="1545" width="15.5703125" customWidth="1"/>
    <col min="1546" max="1553" width="11" customWidth="1"/>
    <col min="1794" max="1794" width="29.42578125" customWidth="1"/>
    <col min="1795" max="1795" width="7.140625" customWidth="1"/>
    <col min="1796" max="1796" width="12.140625" customWidth="1"/>
    <col min="1797" max="1797" width="13.5703125" customWidth="1"/>
    <col min="1798" max="1798" width="12.5703125" customWidth="1"/>
    <col min="1799" max="1799" width="13.85546875" customWidth="1"/>
    <col min="1800" max="1800" width="11.28515625" customWidth="1"/>
    <col min="1801" max="1801" width="15.5703125" customWidth="1"/>
    <col min="1802" max="1809" width="11" customWidth="1"/>
    <col min="2050" max="2050" width="29.42578125" customWidth="1"/>
    <col min="2051" max="2051" width="7.140625" customWidth="1"/>
    <col min="2052" max="2052" width="12.140625" customWidth="1"/>
    <col min="2053" max="2053" width="13.5703125" customWidth="1"/>
    <col min="2054" max="2054" width="12.5703125" customWidth="1"/>
    <col min="2055" max="2055" width="13.85546875" customWidth="1"/>
    <col min="2056" max="2056" width="11.28515625" customWidth="1"/>
    <col min="2057" max="2057" width="15.5703125" customWidth="1"/>
    <col min="2058" max="2065" width="11" customWidth="1"/>
    <col min="2306" max="2306" width="29.42578125" customWidth="1"/>
    <col min="2307" max="2307" width="7.140625" customWidth="1"/>
    <col min="2308" max="2308" width="12.140625" customWidth="1"/>
    <col min="2309" max="2309" width="13.5703125" customWidth="1"/>
    <col min="2310" max="2310" width="12.5703125" customWidth="1"/>
    <col min="2311" max="2311" width="13.85546875" customWidth="1"/>
    <col min="2312" max="2312" width="11.28515625" customWidth="1"/>
    <col min="2313" max="2313" width="15.5703125" customWidth="1"/>
    <col min="2314" max="2321" width="11" customWidth="1"/>
    <col min="2562" max="2562" width="29.42578125" customWidth="1"/>
    <col min="2563" max="2563" width="7.140625" customWidth="1"/>
    <col min="2564" max="2564" width="12.140625" customWidth="1"/>
    <col min="2565" max="2565" width="13.5703125" customWidth="1"/>
    <col min="2566" max="2566" width="12.5703125" customWidth="1"/>
    <col min="2567" max="2567" width="13.85546875" customWidth="1"/>
    <col min="2568" max="2568" width="11.28515625" customWidth="1"/>
    <col min="2569" max="2569" width="15.5703125" customWidth="1"/>
    <col min="2570" max="2577" width="11" customWidth="1"/>
    <col min="2818" max="2818" width="29.42578125" customWidth="1"/>
    <col min="2819" max="2819" width="7.140625" customWidth="1"/>
    <col min="2820" max="2820" width="12.140625" customWidth="1"/>
    <col min="2821" max="2821" width="13.5703125" customWidth="1"/>
    <col min="2822" max="2822" width="12.5703125" customWidth="1"/>
    <col min="2823" max="2823" width="13.85546875" customWidth="1"/>
    <col min="2824" max="2824" width="11.28515625" customWidth="1"/>
    <col min="2825" max="2825" width="15.5703125" customWidth="1"/>
    <col min="2826" max="2833" width="11" customWidth="1"/>
    <col min="3074" max="3074" width="29.42578125" customWidth="1"/>
    <col min="3075" max="3075" width="7.140625" customWidth="1"/>
    <col min="3076" max="3076" width="12.140625" customWidth="1"/>
    <col min="3077" max="3077" width="13.5703125" customWidth="1"/>
    <col min="3078" max="3078" width="12.5703125" customWidth="1"/>
    <col min="3079" max="3079" width="13.85546875" customWidth="1"/>
    <col min="3080" max="3080" width="11.28515625" customWidth="1"/>
    <col min="3081" max="3081" width="15.5703125" customWidth="1"/>
    <col min="3082" max="3089" width="11" customWidth="1"/>
    <col min="3330" max="3330" width="29.42578125" customWidth="1"/>
    <col min="3331" max="3331" width="7.140625" customWidth="1"/>
    <col min="3332" max="3332" width="12.140625" customWidth="1"/>
    <col min="3333" max="3333" width="13.5703125" customWidth="1"/>
    <col min="3334" max="3334" width="12.5703125" customWidth="1"/>
    <col min="3335" max="3335" width="13.85546875" customWidth="1"/>
    <col min="3336" max="3336" width="11.28515625" customWidth="1"/>
    <col min="3337" max="3337" width="15.5703125" customWidth="1"/>
    <col min="3338" max="3345" width="11" customWidth="1"/>
    <col min="3586" max="3586" width="29.42578125" customWidth="1"/>
    <col min="3587" max="3587" width="7.140625" customWidth="1"/>
    <col min="3588" max="3588" width="12.140625" customWidth="1"/>
    <col min="3589" max="3589" width="13.5703125" customWidth="1"/>
    <col min="3590" max="3590" width="12.5703125" customWidth="1"/>
    <col min="3591" max="3591" width="13.85546875" customWidth="1"/>
    <col min="3592" max="3592" width="11.28515625" customWidth="1"/>
    <col min="3593" max="3593" width="15.5703125" customWidth="1"/>
    <col min="3594" max="3601" width="11" customWidth="1"/>
    <col min="3842" max="3842" width="29.42578125" customWidth="1"/>
    <col min="3843" max="3843" width="7.140625" customWidth="1"/>
    <col min="3844" max="3844" width="12.140625" customWidth="1"/>
    <col min="3845" max="3845" width="13.5703125" customWidth="1"/>
    <col min="3846" max="3846" width="12.5703125" customWidth="1"/>
    <col min="3847" max="3847" width="13.85546875" customWidth="1"/>
    <col min="3848" max="3848" width="11.28515625" customWidth="1"/>
    <col min="3849" max="3849" width="15.5703125" customWidth="1"/>
    <col min="3850" max="3857" width="11" customWidth="1"/>
    <col min="4098" max="4098" width="29.42578125" customWidth="1"/>
    <col min="4099" max="4099" width="7.140625" customWidth="1"/>
    <col min="4100" max="4100" width="12.140625" customWidth="1"/>
    <col min="4101" max="4101" width="13.5703125" customWidth="1"/>
    <col min="4102" max="4102" width="12.5703125" customWidth="1"/>
    <col min="4103" max="4103" width="13.85546875" customWidth="1"/>
    <col min="4104" max="4104" width="11.28515625" customWidth="1"/>
    <col min="4105" max="4105" width="15.5703125" customWidth="1"/>
    <col min="4106" max="4113" width="11" customWidth="1"/>
    <col min="4354" max="4354" width="29.42578125" customWidth="1"/>
    <col min="4355" max="4355" width="7.140625" customWidth="1"/>
    <col min="4356" max="4356" width="12.140625" customWidth="1"/>
    <col min="4357" max="4357" width="13.5703125" customWidth="1"/>
    <col min="4358" max="4358" width="12.5703125" customWidth="1"/>
    <col min="4359" max="4359" width="13.85546875" customWidth="1"/>
    <col min="4360" max="4360" width="11.28515625" customWidth="1"/>
    <col min="4361" max="4361" width="15.5703125" customWidth="1"/>
    <col min="4362" max="4369" width="11" customWidth="1"/>
    <col min="4610" max="4610" width="29.42578125" customWidth="1"/>
    <col min="4611" max="4611" width="7.140625" customWidth="1"/>
    <col min="4612" max="4612" width="12.140625" customWidth="1"/>
    <col min="4613" max="4613" width="13.5703125" customWidth="1"/>
    <col min="4614" max="4614" width="12.5703125" customWidth="1"/>
    <col min="4615" max="4615" width="13.85546875" customWidth="1"/>
    <col min="4616" max="4616" width="11.28515625" customWidth="1"/>
    <col min="4617" max="4617" width="15.5703125" customWidth="1"/>
    <col min="4618" max="4625" width="11" customWidth="1"/>
    <col min="4866" max="4866" width="29.42578125" customWidth="1"/>
    <col min="4867" max="4867" width="7.140625" customWidth="1"/>
    <col min="4868" max="4868" width="12.140625" customWidth="1"/>
    <col min="4869" max="4869" width="13.5703125" customWidth="1"/>
    <col min="4870" max="4870" width="12.5703125" customWidth="1"/>
    <col min="4871" max="4871" width="13.85546875" customWidth="1"/>
    <col min="4872" max="4872" width="11.28515625" customWidth="1"/>
    <col min="4873" max="4873" width="15.5703125" customWidth="1"/>
    <col min="4874" max="4881" width="11" customWidth="1"/>
    <col min="5122" max="5122" width="29.42578125" customWidth="1"/>
    <col min="5123" max="5123" width="7.140625" customWidth="1"/>
    <col min="5124" max="5124" width="12.140625" customWidth="1"/>
    <col min="5125" max="5125" width="13.5703125" customWidth="1"/>
    <col min="5126" max="5126" width="12.5703125" customWidth="1"/>
    <col min="5127" max="5127" width="13.85546875" customWidth="1"/>
    <col min="5128" max="5128" width="11.28515625" customWidth="1"/>
    <col min="5129" max="5129" width="15.5703125" customWidth="1"/>
    <col min="5130" max="5137" width="11" customWidth="1"/>
    <col min="5378" max="5378" width="29.42578125" customWidth="1"/>
    <col min="5379" max="5379" width="7.140625" customWidth="1"/>
    <col min="5380" max="5380" width="12.140625" customWidth="1"/>
    <col min="5381" max="5381" width="13.5703125" customWidth="1"/>
    <col min="5382" max="5382" width="12.5703125" customWidth="1"/>
    <col min="5383" max="5383" width="13.85546875" customWidth="1"/>
    <col min="5384" max="5384" width="11.28515625" customWidth="1"/>
    <col min="5385" max="5385" width="15.5703125" customWidth="1"/>
    <col min="5386" max="5393" width="11" customWidth="1"/>
    <col min="5634" max="5634" width="29.42578125" customWidth="1"/>
    <col min="5635" max="5635" width="7.140625" customWidth="1"/>
    <col min="5636" max="5636" width="12.140625" customWidth="1"/>
    <col min="5637" max="5637" width="13.5703125" customWidth="1"/>
    <col min="5638" max="5638" width="12.5703125" customWidth="1"/>
    <col min="5639" max="5639" width="13.85546875" customWidth="1"/>
    <col min="5640" max="5640" width="11.28515625" customWidth="1"/>
    <col min="5641" max="5641" width="15.5703125" customWidth="1"/>
    <col min="5642" max="5649" width="11" customWidth="1"/>
    <col min="5890" max="5890" width="29.42578125" customWidth="1"/>
    <col min="5891" max="5891" width="7.140625" customWidth="1"/>
    <col min="5892" max="5892" width="12.140625" customWidth="1"/>
    <col min="5893" max="5893" width="13.5703125" customWidth="1"/>
    <col min="5894" max="5894" width="12.5703125" customWidth="1"/>
    <col min="5895" max="5895" width="13.85546875" customWidth="1"/>
    <col min="5896" max="5896" width="11.28515625" customWidth="1"/>
    <col min="5897" max="5897" width="15.5703125" customWidth="1"/>
    <col min="5898" max="5905" width="11" customWidth="1"/>
    <col min="6146" max="6146" width="29.42578125" customWidth="1"/>
    <col min="6147" max="6147" width="7.140625" customWidth="1"/>
    <col min="6148" max="6148" width="12.140625" customWidth="1"/>
    <col min="6149" max="6149" width="13.5703125" customWidth="1"/>
    <col min="6150" max="6150" width="12.5703125" customWidth="1"/>
    <col min="6151" max="6151" width="13.85546875" customWidth="1"/>
    <col min="6152" max="6152" width="11.28515625" customWidth="1"/>
    <col min="6153" max="6153" width="15.5703125" customWidth="1"/>
    <col min="6154" max="6161" width="11" customWidth="1"/>
    <col min="6402" max="6402" width="29.42578125" customWidth="1"/>
    <col min="6403" max="6403" width="7.140625" customWidth="1"/>
    <col min="6404" max="6404" width="12.140625" customWidth="1"/>
    <col min="6405" max="6405" width="13.5703125" customWidth="1"/>
    <col min="6406" max="6406" width="12.5703125" customWidth="1"/>
    <col min="6407" max="6407" width="13.85546875" customWidth="1"/>
    <col min="6408" max="6408" width="11.28515625" customWidth="1"/>
    <col min="6409" max="6409" width="15.5703125" customWidth="1"/>
    <col min="6410" max="6417" width="11" customWidth="1"/>
    <col min="6658" max="6658" width="29.42578125" customWidth="1"/>
    <col min="6659" max="6659" width="7.140625" customWidth="1"/>
    <col min="6660" max="6660" width="12.140625" customWidth="1"/>
    <col min="6661" max="6661" width="13.5703125" customWidth="1"/>
    <col min="6662" max="6662" width="12.5703125" customWidth="1"/>
    <col min="6663" max="6663" width="13.85546875" customWidth="1"/>
    <col min="6664" max="6664" width="11.28515625" customWidth="1"/>
    <col min="6665" max="6665" width="15.5703125" customWidth="1"/>
    <col min="6666" max="6673" width="11" customWidth="1"/>
    <col min="6914" max="6914" width="29.42578125" customWidth="1"/>
    <col min="6915" max="6915" width="7.140625" customWidth="1"/>
    <col min="6916" max="6916" width="12.140625" customWidth="1"/>
    <col min="6917" max="6917" width="13.5703125" customWidth="1"/>
    <col min="6918" max="6918" width="12.5703125" customWidth="1"/>
    <col min="6919" max="6919" width="13.85546875" customWidth="1"/>
    <col min="6920" max="6920" width="11.28515625" customWidth="1"/>
    <col min="6921" max="6921" width="15.5703125" customWidth="1"/>
    <col min="6922" max="6929" width="11" customWidth="1"/>
    <col min="7170" max="7170" width="29.42578125" customWidth="1"/>
    <col min="7171" max="7171" width="7.140625" customWidth="1"/>
    <col min="7172" max="7172" width="12.140625" customWidth="1"/>
    <col min="7173" max="7173" width="13.5703125" customWidth="1"/>
    <col min="7174" max="7174" width="12.5703125" customWidth="1"/>
    <col min="7175" max="7175" width="13.85546875" customWidth="1"/>
    <col min="7176" max="7176" width="11.28515625" customWidth="1"/>
    <col min="7177" max="7177" width="15.5703125" customWidth="1"/>
    <col min="7178" max="7185" width="11" customWidth="1"/>
    <col min="7426" max="7426" width="29.42578125" customWidth="1"/>
    <col min="7427" max="7427" width="7.140625" customWidth="1"/>
    <col min="7428" max="7428" width="12.140625" customWidth="1"/>
    <col min="7429" max="7429" width="13.5703125" customWidth="1"/>
    <col min="7430" max="7430" width="12.5703125" customWidth="1"/>
    <col min="7431" max="7431" width="13.85546875" customWidth="1"/>
    <col min="7432" max="7432" width="11.28515625" customWidth="1"/>
    <col min="7433" max="7433" width="15.5703125" customWidth="1"/>
    <col min="7434" max="7441" width="11" customWidth="1"/>
    <col min="7682" max="7682" width="29.42578125" customWidth="1"/>
    <col min="7683" max="7683" width="7.140625" customWidth="1"/>
    <col min="7684" max="7684" width="12.140625" customWidth="1"/>
    <col min="7685" max="7685" width="13.5703125" customWidth="1"/>
    <col min="7686" max="7686" width="12.5703125" customWidth="1"/>
    <col min="7687" max="7687" width="13.85546875" customWidth="1"/>
    <col min="7688" max="7688" width="11.28515625" customWidth="1"/>
    <col min="7689" max="7689" width="15.5703125" customWidth="1"/>
    <col min="7690" max="7697" width="11" customWidth="1"/>
    <col min="7938" max="7938" width="29.42578125" customWidth="1"/>
    <col min="7939" max="7939" width="7.140625" customWidth="1"/>
    <col min="7940" max="7940" width="12.140625" customWidth="1"/>
    <col min="7941" max="7941" width="13.5703125" customWidth="1"/>
    <col min="7942" max="7942" width="12.5703125" customWidth="1"/>
    <col min="7943" max="7943" width="13.85546875" customWidth="1"/>
    <col min="7944" max="7944" width="11.28515625" customWidth="1"/>
    <col min="7945" max="7945" width="15.5703125" customWidth="1"/>
    <col min="7946" max="7953" width="11" customWidth="1"/>
    <col min="8194" max="8194" width="29.42578125" customWidth="1"/>
    <col min="8195" max="8195" width="7.140625" customWidth="1"/>
    <col min="8196" max="8196" width="12.140625" customWidth="1"/>
    <col min="8197" max="8197" width="13.5703125" customWidth="1"/>
    <col min="8198" max="8198" width="12.5703125" customWidth="1"/>
    <col min="8199" max="8199" width="13.85546875" customWidth="1"/>
    <col min="8200" max="8200" width="11.28515625" customWidth="1"/>
    <col min="8201" max="8201" width="15.5703125" customWidth="1"/>
    <col min="8202" max="8209" width="11" customWidth="1"/>
    <col min="8450" max="8450" width="29.42578125" customWidth="1"/>
    <col min="8451" max="8451" width="7.140625" customWidth="1"/>
    <col min="8452" max="8452" width="12.140625" customWidth="1"/>
    <col min="8453" max="8453" width="13.5703125" customWidth="1"/>
    <col min="8454" max="8454" width="12.5703125" customWidth="1"/>
    <col min="8455" max="8455" width="13.85546875" customWidth="1"/>
    <col min="8456" max="8456" width="11.28515625" customWidth="1"/>
    <col min="8457" max="8457" width="15.5703125" customWidth="1"/>
    <col min="8458" max="8465" width="11" customWidth="1"/>
    <col min="8706" max="8706" width="29.42578125" customWidth="1"/>
    <col min="8707" max="8707" width="7.140625" customWidth="1"/>
    <col min="8708" max="8708" width="12.140625" customWidth="1"/>
    <col min="8709" max="8709" width="13.5703125" customWidth="1"/>
    <col min="8710" max="8710" width="12.5703125" customWidth="1"/>
    <col min="8711" max="8711" width="13.85546875" customWidth="1"/>
    <col min="8712" max="8712" width="11.28515625" customWidth="1"/>
    <col min="8713" max="8713" width="15.5703125" customWidth="1"/>
    <col min="8714" max="8721" width="11" customWidth="1"/>
    <col min="8962" max="8962" width="29.42578125" customWidth="1"/>
    <col min="8963" max="8963" width="7.140625" customWidth="1"/>
    <col min="8964" max="8964" width="12.140625" customWidth="1"/>
    <col min="8965" max="8965" width="13.5703125" customWidth="1"/>
    <col min="8966" max="8966" width="12.5703125" customWidth="1"/>
    <col min="8967" max="8967" width="13.85546875" customWidth="1"/>
    <col min="8968" max="8968" width="11.28515625" customWidth="1"/>
    <col min="8969" max="8969" width="15.5703125" customWidth="1"/>
    <col min="8970" max="8977" width="11" customWidth="1"/>
    <col min="9218" max="9218" width="29.42578125" customWidth="1"/>
    <col min="9219" max="9219" width="7.140625" customWidth="1"/>
    <col min="9220" max="9220" width="12.140625" customWidth="1"/>
    <col min="9221" max="9221" width="13.5703125" customWidth="1"/>
    <col min="9222" max="9222" width="12.5703125" customWidth="1"/>
    <col min="9223" max="9223" width="13.85546875" customWidth="1"/>
    <col min="9224" max="9224" width="11.28515625" customWidth="1"/>
    <col min="9225" max="9225" width="15.5703125" customWidth="1"/>
    <col min="9226" max="9233" width="11" customWidth="1"/>
    <col min="9474" max="9474" width="29.42578125" customWidth="1"/>
    <col min="9475" max="9475" width="7.140625" customWidth="1"/>
    <col min="9476" max="9476" width="12.140625" customWidth="1"/>
    <col min="9477" max="9477" width="13.5703125" customWidth="1"/>
    <col min="9478" max="9478" width="12.5703125" customWidth="1"/>
    <col min="9479" max="9479" width="13.85546875" customWidth="1"/>
    <col min="9480" max="9480" width="11.28515625" customWidth="1"/>
    <col min="9481" max="9481" width="15.5703125" customWidth="1"/>
    <col min="9482" max="9489" width="11" customWidth="1"/>
    <col min="9730" max="9730" width="29.42578125" customWidth="1"/>
    <col min="9731" max="9731" width="7.140625" customWidth="1"/>
    <col min="9732" max="9732" width="12.140625" customWidth="1"/>
    <col min="9733" max="9733" width="13.5703125" customWidth="1"/>
    <col min="9734" max="9734" width="12.5703125" customWidth="1"/>
    <col min="9735" max="9735" width="13.85546875" customWidth="1"/>
    <col min="9736" max="9736" width="11.28515625" customWidth="1"/>
    <col min="9737" max="9737" width="15.5703125" customWidth="1"/>
    <col min="9738" max="9745" width="11" customWidth="1"/>
    <col min="9986" max="9986" width="29.42578125" customWidth="1"/>
    <col min="9987" max="9987" width="7.140625" customWidth="1"/>
    <col min="9988" max="9988" width="12.140625" customWidth="1"/>
    <col min="9989" max="9989" width="13.5703125" customWidth="1"/>
    <col min="9990" max="9990" width="12.5703125" customWidth="1"/>
    <col min="9991" max="9991" width="13.85546875" customWidth="1"/>
    <col min="9992" max="9992" width="11.28515625" customWidth="1"/>
    <col min="9993" max="9993" width="15.5703125" customWidth="1"/>
    <col min="9994" max="10001" width="11" customWidth="1"/>
    <col min="10242" max="10242" width="29.42578125" customWidth="1"/>
    <col min="10243" max="10243" width="7.140625" customWidth="1"/>
    <col min="10244" max="10244" width="12.140625" customWidth="1"/>
    <col min="10245" max="10245" width="13.5703125" customWidth="1"/>
    <col min="10246" max="10246" width="12.5703125" customWidth="1"/>
    <col min="10247" max="10247" width="13.85546875" customWidth="1"/>
    <col min="10248" max="10248" width="11.28515625" customWidth="1"/>
    <col min="10249" max="10249" width="15.5703125" customWidth="1"/>
    <col min="10250" max="10257" width="11" customWidth="1"/>
    <col min="10498" max="10498" width="29.42578125" customWidth="1"/>
    <col min="10499" max="10499" width="7.140625" customWidth="1"/>
    <col min="10500" max="10500" width="12.140625" customWidth="1"/>
    <col min="10501" max="10501" width="13.5703125" customWidth="1"/>
    <col min="10502" max="10502" width="12.5703125" customWidth="1"/>
    <col min="10503" max="10503" width="13.85546875" customWidth="1"/>
    <col min="10504" max="10504" width="11.28515625" customWidth="1"/>
    <col min="10505" max="10505" width="15.5703125" customWidth="1"/>
    <col min="10506" max="10513" width="11" customWidth="1"/>
    <col min="10754" max="10754" width="29.42578125" customWidth="1"/>
    <col min="10755" max="10755" width="7.140625" customWidth="1"/>
    <col min="10756" max="10756" width="12.140625" customWidth="1"/>
    <col min="10757" max="10757" width="13.5703125" customWidth="1"/>
    <col min="10758" max="10758" width="12.5703125" customWidth="1"/>
    <col min="10759" max="10759" width="13.85546875" customWidth="1"/>
    <col min="10760" max="10760" width="11.28515625" customWidth="1"/>
    <col min="10761" max="10761" width="15.5703125" customWidth="1"/>
    <col min="10762" max="10769" width="11" customWidth="1"/>
    <col min="11010" max="11010" width="29.42578125" customWidth="1"/>
    <col min="11011" max="11011" width="7.140625" customWidth="1"/>
    <col min="11012" max="11012" width="12.140625" customWidth="1"/>
    <col min="11013" max="11013" width="13.5703125" customWidth="1"/>
    <col min="11014" max="11014" width="12.5703125" customWidth="1"/>
    <col min="11015" max="11015" width="13.85546875" customWidth="1"/>
    <col min="11016" max="11016" width="11.28515625" customWidth="1"/>
    <col min="11017" max="11017" width="15.5703125" customWidth="1"/>
    <col min="11018" max="11025" width="11" customWidth="1"/>
    <col min="11266" max="11266" width="29.42578125" customWidth="1"/>
    <col min="11267" max="11267" width="7.140625" customWidth="1"/>
    <col min="11268" max="11268" width="12.140625" customWidth="1"/>
    <col min="11269" max="11269" width="13.5703125" customWidth="1"/>
    <col min="11270" max="11270" width="12.5703125" customWidth="1"/>
    <col min="11271" max="11271" width="13.85546875" customWidth="1"/>
    <col min="11272" max="11272" width="11.28515625" customWidth="1"/>
    <col min="11273" max="11273" width="15.5703125" customWidth="1"/>
    <col min="11274" max="11281" width="11" customWidth="1"/>
    <col min="11522" max="11522" width="29.42578125" customWidth="1"/>
    <col min="11523" max="11523" width="7.140625" customWidth="1"/>
    <col min="11524" max="11524" width="12.140625" customWidth="1"/>
    <col min="11525" max="11525" width="13.5703125" customWidth="1"/>
    <col min="11526" max="11526" width="12.5703125" customWidth="1"/>
    <col min="11527" max="11527" width="13.85546875" customWidth="1"/>
    <col min="11528" max="11528" width="11.28515625" customWidth="1"/>
    <col min="11529" max="11529" width="15.5703125" customWidth="1"/>
    <col min="11530" max="11537" width="11" customWidth="1"/>
    <col min="11778" max="11778" width="29.42578125" customWidth="1"/>
    <col min="11779" max="11779" width="7.140625" customWidth="1"/>
    <col min="11780" max="11780" width="12.140625" customWidth="1"/>
    <col min="11781" max="11781" width="13.5703125" customWidth="1"/>
    <col min="11782" max="11782" width="12.5703125" customWidth="1"/>
    <col min="11783" max="11783" width="13.85546875" customWidth="1"/>
    <col min="11784" max="11784" width="11.28515625" customWidth="1"/>
    <col min="11785" max="11785" width="15.5703125" customWidth="1"/>
    <col min="11786" max="11793" width="11" customWidth="1"/>
    <col min="12034" max="12034" width="29.42578125" customWidth="1"/>
    <col min="12035" max="12035" width="7.140625" customWidth="1"/>
    <col min="12036" max="12036" width="12.140625" customWidth="1"/>
    <col min="12037" max="12037" width="13.5703125" customWidth="1"/>
    <col min="12038" max="12038" width="12.5703125" customWidth="1"/>
    <col min="12039" max="12039" width="13.85546875" customWidth="1"/>
    <col min="12040" max="12040" width="11.28515625" customWidth="1"/>
    <col min="12041" max="12041" width="15.5703125" customWidth="1"/>
    <col min="12042" max="12049" width="11" customWidth="1"/>
    <col min="12290" max="12290" width="29.42578125" customWidth="1"/>
    <col min="12291" max="12291" width="7.140625" customWidth="1"/>
    <col min="12292" max="12292" width="12.140625" customWidth="1"/>
    <col min="12293" max="12293" width="13.5703125" customWidth="1"/>
    <col min="12294" max="12294" width="12.5703125" customWidth="1"/>
    <col min="12295" max="12295" width="13.85546875" customWidth="1"/>
    <col min="12296" max="12296" width="11.28515625" customWidth="1"/>
    <col min="12297" max="12297" width="15.5703125" customWidth="1"/>
    <col min="12298" max="12305" width="11" customWidth="1"/>
    <col min="12546" max="12546" width="29.42578125" customWidth="1"/>
    <col min="12547" max="12547" width="7.140625" customWidth="1"/>
    <col min="12548" max="12548" width="12.140625" customWidth="1"/>
    <col min="12549" max="12549" width="13.5703125" customWidth="1"/>
    <col min="12550" max="12550" width="12.5703125" customWidth="1"/>
    <col min="12551" max="12551" width="13.85546875" customWidth="1"/>
    <col min="12552" max="12552" width="11.28515625" customWidth="1"/>
    <col min="12553" max="12553" width="15.5703125" customWidth="1"/>
    <col min="12554" max="12561" width="11" customWidth="1"/>
    <col min="12802" max="12802" width="29.42578125" customWidth="1"/>
    <col min="12803" max="12803" width="7.140625" customWidth="1"/>
    <col min="12804" max="12804" width="12.140625" customWidth="1"/>
    <col min="12805" max="12805" width="13.5703125" customWidth="1"/>
    <col min="12806" max="12806" width="12.5703125" customWidth="1"/>
    <col min="12807" max="12807" width="13.85546875" customWidth="1"/>
    <col min="12808" max="12808" width="11.28515625" customWidth="1"/>
    <col min="12809" max="12809" width="15.5703125" customWidth="1"/>
    <col min="12810" max="12817" width="11" customWidth="1"/>
    <col min="13058" max="13058" width="29.42578125" customWidth="1"/>
    <col min="13059" max="13059" width="7.140625" customWidth="1"/>
    <col min="13060" max="13060" width="12.140625" customWidth="1"/>
    <col min="13061" max="13061" width="13.5703125" customWidth="1"/>
    <col min="13062" max="13062" width="12.5703125" customWidth="1"/>
    <col min="13063" max="13063" width="13.85546875" customWidth="1"/>
    <col min="13064" max="13064" width="11.28515625" customWidth="1"/>
    <col min="13065" max="13065" width="15.5703125" customWidth="1"/>
    <col min="13066" max="13073" width="11" customWidth="1"/>
    <col min="13314" max="13314" width="29.42578125" customWidth="1"/>
    <col min="13315" max="13315" width="7.140625" customWidth="1"/>
    <col min="13316" max="13316" width="12.140625" customWidth="1"/>
    <col min="13317" max="13317" width="13.5703125" customWidth="1"/>
    <col min="13318" max="13318" width="12.5703125" customWidth="1"/>
    <col min="13319" max="13319" width="13.85546875" customWidth="1"/>
    <col min="13320" max="13320" width="11.28515625" customWidth="1"/>
    <col min="13321" max="13321" width="15.5703125" customWidth="1"/>
    <col min="13322" max="13329" width="11" customWidth="1"/>
    <col min="13570" max="13570" width="29.42578125" customWidth="1"/>
    <col min="13571" max="13571" width="7.140625" customWidth="1"/>
    <col min="13572" max="13572" width="12.140625" customWidth="1"/>
    <col min="13573" max="13573" width="13.5703125" customWidth="1"/>
    <col min="13574" max="13574" width="12.5703125" customWidth="1"/>
    <col min="13575" max="13575" width="13.85546875" customWidth="1"/>
    <col min="13576" max="13576" width="11.28515625" customWidth="1"/>
    <col min="13577" max="13577" width="15.5703125" customWidth="1"/>
    <col min="13578" max="13585" width="11" customWidth="1"/>
    <col min="13826" max="13826" width="29.42578125" customWidth="1"/>
    <col min="13827" max="13827" width="7.140625" customWidth="1"/>
    <col min="13828" max="13828" width="12.140625" customWidth="1"/>
    <col min="13829" max="13829" width="13.5703125" customWidth="1"/>
    <col min="13830" max="13830" width="12.5703125" customWidth="1"/>
    <col min="13831" max="13831" width="13.85546875" customWidth="1"/>
    <col min="13832" max="13832" width="11.28515625" customWidth="1"/>
    <col min="13833" max="13833" width="15.5703125" customWidth="1"/>
    <col min="13834" max="13841" width="11" customWidth="1"/>
    <col min="14082" max="14082" width="29.42578125" customWidth="1"/>
    <col min="14083" max="14083" width="7.140625" customWidth="1"/>
    <col min="14084" max="14084" width="12.140625" customWidth="1"/>
    <col min="14085" max="14085" width="13.5703125" customWidth="1"/>
    <col min="14086" max="14086" width="12.5703125" customWidth="1"/>
    <col min="14087" max="14087" width="13.85546875" customWidth="1"/>
    <col min="14088" max="14088" width="11.28515625" customWidth="1"/>
    <col min="14089" max="14089" width="15.5703125" customWidth="1"/>
    <col min="14090" max="14097" width="11" customWidth="1"/>
    <col min="14338" max="14338" width="29.42578125" customWidth="1"/>
    <col min="14339" max="14339" width="7.140625" customWidth="1"/>
    <col min="14340" max="14340" width="12.140625" customWidth="1"/>
    <col min="14341" max="14341" width="13.5703125" customWidth="1"/>
    <col min="14342" max="14342" width="12.5703125" customWidth="1"/>
    <col min="14343" max="14343" width="13.85546875" customWidth="1"/>
    <col min="14344" max="14344" width="11.28515625" customWidth="1"/>
    <col min="14345" max="14345" width="15.5703125" customWidth="1"/>
    <col min="14346" max="14353" width="11" customWidth="1"/>
    <col min="14594" max="14594" width="29.42578125" customWidth="1"/>
    <col min="14595" max="14595" width="7.140625" customWidth="1"/>
    <col min="14596" max="14596" width="12.140625" customWidth="1"/>
    <col min="14597" max="14597" width="13.5703125" customWidth="1"/>
    <col min="14598" max="14598" width="12.5703125" customWidth="1"/>
    <col min="14599" max="14599" width="13.85546875" customWidth="1"/>
    <col min="14600" max="14600" width="11.28515625" customWidth="1"/>
    <col min="14601" max="14601" width="15.5703125" customWidth="1"/>
    <col min="14602" max="14609" width="11" customWidth="1"/>
    <col min="14850" max="14850" width="29.42578125" customWidth="1"/>
    <col min="14851" max="14851" width="7.140625" customWidth="1"/>
    <col min="14852" max="14852" width="12.140625" customWidth="1"/>
    <col min="14853" max="14853" width="13.5703125" customWidth="1"/>
    <col min="14854" max="14854" width="12.5703125" customWidth="1"/>
    <col min="14855" max="14855" width="13.85546875" customWidth="1"/>
    <col min="14856" max="14856" width="11.28515625" customWidth="1"/>
    <col min="14857" max="14857" width="15.5703125" customWidth="1"/>
    <col min="14858" max="14865" width="11" customWidth="1"/>
    <col min="15106" max="15106" width="29.42578125" customWidth="1"/>
    <col min="15107" max="15107" width="7.140625" customWidth="1"/>
    <col min="15108" max="15108" width="12.140625" customWidth="1"/>
    <col min="15109" max="15109" width="13.5703125" customWidth="1"/>
    <col min="15110" max="15110" width="12.5703125" customWidth="1"/>
    <col min="15111" max="15111" width="13.85546875" customWidth="1"/>
    <col min="15112" max="15112" width="11.28515625" customWidth="1"/>
    <col min="15113" max="15113" width="15.5703125" customWidth="1"/>
    <col min="15114" max="15121" width="11" customWidth="1"/>
    <col min="15362" max="15362" width="29.42578125" customWidth="1"/>
    <col min="15363" max="15363" width="7.140625" customWidth="1"/>
    <col min="15364" max="15364" width="12.140625" customWidth="1"/>
    <col min="15365" max="15365" width="13.5703125" customWidth="1"/>
    <col min="15366" max="15366" width="12.5703125" customWidth="1"/>
    <col min="15367" max="15367" width="13.85546875" customWidth="1"/>
    <col min="15368" max="15368" width="11.28515625" customWidth="1"/>
    <col min="15369" max="15369" width="15.5703125" customWidth="1"/>
    <col min="15370" max="15377" width="11" customWidth="1"/>
    <col min="15618" max="15618" width="29.42578125" customWidth="1"/>
    <col min="15619" max="15619" width="7.140625" customWidth="1"/>
    <col min="15620" max="15620" width="12.140625" customWidth="1"/>
    <col min="15621" max="15621" width="13.5703125" customWidth="1"/>
    <col min="15622" max="15622" width="12.5703125" customWidth="1"/>
    <col min="15623" max="15623" width="13.85546875" customWidth="1"/>
    <col min="15624" max="15624" width="11.28515625" customWidth="1"/>
    <col min="15625" max="15625" width="15.5703125" customWidth="1"/>
    <col min="15626" max="15633" width="11" customWidth="1"/>
    <col min="15874" max="15874" width="29.42578125" customWidth="1"/>
    <col min="15875" max="15875" width="7.140625" customWidth="1"/>
    <col min="15876" max="15876" width="12.140625" customWidth="1"/>
    <col min="15877" max="15877" width="13.5703125" customWidth="1"/>
    <col min="15878" max="15878" width="12.5703125" customWidth="1"/>
    <col min="15879" max="15879" width="13.85546875" customWidth="1"/>
    <col min="15880" max="15880" width="11.28515625" customWidth="1"/>
    <col min="15881" max="15881" width="15.5703125" customWidth="1"/>
    <col min="15882" max="15889" width="11" customWidth="1"/>
    <col min="16130" max="16130" width="29.42578125" customWidth="1"/>
    <col min="16131" max="16131" width="7.140625" customWidth="1"/>
    <col min="16132" max="16132" width="12.140625" customWidth="1"/>
    <col min="16133" max="16133" width="13.5703125" customWidth="1"/>
    <col min="16134" max="16134" width="12.5703125" customWidth="1"/>
    <col min="16135" max="16135" width="13.85546875" customWidth="1"/>
    <col min="16136" max="16136" width="11.28515625" customWidth="1"/>
    <col min="16137" max="16137" width="15.5703125" customWidth="1"/>
    <col min="16138" max="16145" width="11" customWidth="1"/>
  </cols>
  <sheetData>
    <row r="1" spans="1:17" ht="24" customHeight="1">
      <c r="A1" s="12" t="s">
        <v>126</v>
      </c>
      <c r="C1" s="124"/>
      <c r="D1" s="124"/>
      <c r="E1" s="124"/>
      <c r="F1" s="124"/>
      <c r="G1" s="124"/>
      <c r="H1" s="124"/>
      <c r="I1" s="124"/>
      <c r="J1" s="124"/>
      <c r="K1" s="124"/>
      <c r="L1" s="124"/>
      <c r="M1" s="124"/>
      <c r="N1" s="124"/>
      <c r="O1" s="124"/>
      <c r="P1" s="124"/>
      <c r="Q1" s="124"/>
    </row>
    <row r="2" spans="1:17" ht="24" customHeight="1">
      <c r="A2" s="123" t="s">
        <v>491</v>
      </c>
      <c r="C2" s="124"/>
      <c r="D2" s="124"/>
      <c r="E2" s="124"/>
      <c r="F2" s="124"/>
      <c r="G2" s="124"/>
      <c r="H2" s="124"/>
      <c r="I2" s="124"/>
      <c r="J2" s="125"/>
      <c r="K2" s="125"/>
      <c r="L2" s="125"/>
      <c r="M2" s="125"/>
      <c r="N2" s="125"/>
      <c r="O2" s="125"/>
      <c r="P2" s="125"/>
      <c r="Q2" s="125"/>
    </row>
    <row r="3" spans="1:17" ht="15.75" thickBot="1">
      <c r="A3" s="280"/>
      <c r="J3" s="126"/>
      <c r="K3" s="126"/>
      <c r="L3" s="126"/>
      <c r="M3" s="126"/>
      <c r="N3" s="126"/>
      <c r="O3" s="126"/>
      <c r="P3" s="126"/>
      <c r="Q3" s="126"/>
    </row>
    <row r="4" spans="1:17" ht="15.75" thickTop="1">
      <c r="D4" s="298" t="s">
        <v>192</v>
      </c>
      <c r="E4" s="299"/>
      <c r="F4" s="299"/>
      <c r="G4" s="299"/>
      <c r="H4" s="299"/>
      <c r="I4" s="300"/>
      <c r="J4" s="299" t="s">
        <v>193</v>
      </c>
      <c r="K4" s="301"/>
      <c r="L4" s="301"/>
      <c r="M4" s="301"/>
      <c r="N4" s="301"/>
      <c r="O4" s="301"/>
      <c r="P4" s="301"/>
      <c r="Q4" s="302"/>
    </row>
    <row r="5" spans="1:17" ht="51.75" customHeight="1">
      <c r="D5" s="143" t="s">
        <v>194</v>
      </c>
      <c r="E5" s="144" t="s">
        <v>195</v>
      </c>
      <c r="F5" s="144" t="s">
        <v>196</v>
      </c>
      <c r="G5" s="144" t="s">
        <v>37</v>
      </c>
      <c r="H5" s="144" t="s">
        <v>197</v>
      </c>
      <c r="I5" s="144" t="s">
        <v>198</v>
      </c>
      <c r="J5" s="146" t="s">
        <v>199</v>
      </c>
      <c r="K5" s="144" t="s">
        <v>200</v>
      </c>
      <c r="L5" s="144" t="s">
        <v>201</v>
      </c>
      <c r="M5" s="144" t="s">
        <v>202</v>
      </c>
      <c r="N5" s="144" t="s">
        <v>203</v>
      </c>
      <c r="O5" s="144" t="s">
        <v>204</v>
      </c>
      <c r="P5" s="144" t="s">
        <v>205</v>
      </c>
      <c r="Q5" s="145" t="s">
        <v>260</v>
      </c>
    </row>
    <row r="6" spans="1:17" s="150" customFormat="1" ht="30">
      <c r="B6" s="151"/>
      <c r="C6" s="151"/>
      <c r="D6" s="147" t="str">
        <f>Supply!D6</f>
        <v>1000 metric tons</v>
      </c>
      <c r="E6" s="148" t="str">
        <f>Supply!E6</f>
        <v>1000 metric tons</v>
      </c>
      <c r="F6" s="148" t="str">
        <f>Supply!F6</f>
        <v>1000 metric tons</v>
      </c>
      <c r="G6" s="148" t="str">
        <f>Supply!G6</f>
        <v>1000 metric tons</v>
      </c>
      <c r="H6" s="148" t="str">
        <f>Supply!H6</f>
        <v>1000 metric tons</v>
      </c>
      <c r="I6" s="152" t="str">
        <f>Supply!I6</f>
        <v>1000 metric tons</v>
      </c>
      <c r="J6" s="153" t="str">
        <f>Supply!J6</f>
        <v>1000 metric tons</v>
      </c>
      <c r="K6" s="148" t="str">
        <f>Supply!K6</f>
        <v>1000 metric tons</v>
      </c>
      <c r="L6" s="148" t="str">
        <f>Supply!L6</f>
        <v>1000 metric tons</v>
      </c>
      <c r="M6" s="148" t="str">
        <f>Supply!M6</f>
        <v>1000 metric tons</v>
      </c>
      <c r="N6" s="148" t="str">
        <f>Supply!N6</f>
        <v>select unit</v>
      </c>
      <c r="O6" s="148" t="str">
        <f>Supply!O6</f>
        <v>select unit</v>
      </c>
      <c r="P6" s="148" t="str">
        <f>Supply!P6</f>
        <v>select unit</v>
      </c>
      <c r="Q6" s="154" t="str">
        <f>Supply!Q6</f>
        <v>select unit</v>
      </c>
    </row>
    <row r="7" spans="1:17" ht="15.75" thickBot="1">
      <c r="A7" s="124"/>
      <c r="B7" s="124"/>
      <c r="C7" s="124"/>
      <c r="D7" s="19" t="s">
        <v>206</v>
      </c>
      <c r="E7" s="20" t="s">
        <v>207</v>
      </c>
      <c r="F7" s="20" t="s">
        <v>208</v>
      </c>
      <c r="G7" s="20" t="s">
        <v>209</v>
      </c>
      <c r="H7" s="20" t="s">
        <v>210</v>
      </c>
      <c r="I7" s="20" t="s">
        <v>211</v>
      </c>
      <c r="J7" s="127" t="s">
        <v>212</v>
      </c>
      <c r="K7" s="20" t="s">
        <v>213</v>
      </c>
      <c r="L7" s="20" t="s">
        <v>214</v>
      </c>
      <c r="M7" s="20" t="s">
        <v>215</v>
      </c>
      <c r="N7" s="20" t="s">
        <v>216</v>
      </c>
      <c r="O7" s="20" t="s">
        <v>217</v>
      </c>
      <c r="P7" s="20" t="s">
        <v>218</v>
      </c>
      <c r="Q7" s="21" t="s">
        <v>219</v>
      </c>
    </row>
    <row r="8" spans="1:17" ht="15.75" thickTop="1">
      <c r="A8" s="128" t="s">
        <v>220</v>
      </c>
      <c r="B8" s="129"/>
      <c r="C8" s="130">
        <v>1</v>
      </c>
      <c r="D8" s="190">
        <f t="shared" ref="D8:Q8" si="0">SUM(D9:D29)</f>
        <v>0</v>
      </c>
      <c r="E8" s="191">
        <f t="shared" si="0"/>
        <v>0</v>
      </c>
      <c r="F8" s="192">
        <f t="shared" si="0"/>
        <v>0</v>
      </c>
      <c r="G8" s="191">
        <f t="shared" si="0"/>
        <v>0</v>
      </c>
      <c r="H8" s="191">
        <f t="shared" si="0"/>
        <v>0</v>
      </c>
      <c r="I8" s="191">
        <f t="shared" si="0"/>
        <v>0</v>
      </c>
      <c r="J8" s="192">
        <f t="shared" si="0"/>
        <v>0</v>
      </c>
      <c r="K8" s="191">
        <f t="shared" si="0"/>
        <v>0</v>
      </c>
      <c r="L8" s="191">
        <f t="shared" si="0"/>
        <v>0</v>
      </c>
      <c r="M8" s="191">
        <f t="shared" si="0"/>
        <v>0</v>
      </c>
      <c r="N8" s="191">
        <f t="shared" si="0"/>
        <v>0</v>
      </c>
      <c r="O8" s="193">
        <f t="shared" si="0"/>
        <v>0</v>
      </c>
      <c r="P8" s="193">
        <f t="shared" si="0"/>
        <v>0</v>
      </c>
      <c r="Q8" s="194">
        <f t="shared" si="0"/>
        <v>0</v>
      </c>
    </row>
    <row r="9" spans="1:17">
      <c r="A9" s="131" t="s">
        <v>221</v>
      </c>
      <c r="B9" s="132"/>
      <c r="C9" s="133">
        <v>2</v>
      </c>
      <c r="D9" s="195"/>
      <c r="E9" s="196"/>
      <c r="F9" s="197"/>
      <c r="G9" s="196"/>
      <c r="H9" s="196"/>
      <c r="I9" s="196"/>
      <c r="J9" s="197"/>
      <c r="K9" s="196"/>
      <c r="L9" s="196"/>
      <c r="M9" s="196"/>
      <c r="N9" s="196"/>
      <c r="O9" s="198"/>
      <c r="P9" s="198"/>
      <c r="Q9" s="199"/>
    </row>
    <row r="10" spans="1:17">
      <c r="A10" s="131" t="s">
        <v>222</v>
      </c>
      <c r="B10" s="132"/>
      <c r="C10" s="133">
        <v>3</v>
      </c>
      <c r="D10" s="195"/>
      <c r="E10" s="196"/>
      <c r="F10" s="197"/>
      <c r="G10" s="196"/>
      <c r="H10" s="196"/>
      <c r="I10" s="196"/>
      <c r="J10" s="197"/>
      <c r="K10" s="196"/>
      <c r="L10" s="196"/>
      <c r="M10" s="196"/>
      <c r="N10" s="196"/>
      <c r="O10" s="198"/>
      <c r="P10" s="198"/>
      <c r="Q10" s="199"/>
    </row>
    <row r="11" spans="1:17">
      <c r="A11" s="131" t="s">
        <v>223</v>
      </c>
      <c r="B11" s="132"/>
      <c r="C11" s="133">
        <v>4</v>
      </c>
      <c r="D11" s="195"/>
      <c r="E11" s="196"/>
      <c r="F11" s="197"/>
      <c r="G11" s="196"/>
      <c r="H11" s="196"/>
      <c r="I11" s="196"/>
      <c r="J11" s="197"/>
      <c r="K11" s="196"/>
      <c r="L11" s="196"/>
      <c r="M11" s="196"/>
      <c r="N11" s="196"/>
      <c r="O11" s="198"/>
      <c r="P11" s="198"/>
      <c r="Q11" s="199"/>
    </row>
    <row r="12" spans="1:17">
      <c r="A12" s="131" t="s">
        <v>224</v>
      </c>
      <c r="B12" s="132"/>
      <c r="C12" s="133">
        <v>5</v>
      </c>
      <c r="D12" s="195"/>
      <c r="E12" s="196"/>
      <c r="F12" s="197"/>
      <c r="G12" s="196"/>
      <c r="H12" s="196"/>
      <c r="I12" s="196"/>
      <c r="J12" s="197"/>
      <c r="K12" s="196"/>
      <c r="L12" s="196"/>
      <c r="M12" s="196"/>
      <c r="N12" s="196"/>
      <c r="O12" s="198"/>
      <c r="P12" s="198"/>
      <c r="Q12" s="199"/>
    </row>
    <row r="13" spans="1:17">
      <c r="A13" s="131" t="s">
        <v>225</v>
      </c>
      <c r="B13" s="132"/>
      <c r="C13" s="133">
        <v>6</v>
      </c>
      <c r="D13" s="195"/>
      <c r="E13" s="196"/>
      <c r="F13" s="197"/>
      <c r="G13" s="196"/>
      <c r="H13" s="196"/>
      <c r="I13" s="196"/>
      <c r="J13" s="197"/>
      <c r="K13" s="196"/>
      <c r="L13" s="196"/>
      <c r="M13" s="196"/>
      <c r="N13" s="196"/>
      <c r="O13" s="198"/>
      <c r="P13" s="198"/>
      <c r="Q13" s="199"/>
    </row>
    <row r="14" spans="1:17">
      <c r="A14" s="131" t="s">
        <v>226</v>
      </c>
      <c r="B14" s="132"/>
      <c r="C14" s="133">
        <v>7</v>
      </c>
      <c r="D14" s="195"/>
      <c r="E14" s="196"/>
      <c r="F14" s="197"/>
      <c r="G14" s="196"/>
      <c r="H14" s="196"/>
      <c r="I14" s="196"/>
      <c r="J14" s="197"/>
      <c r="K14" s="196"/>
      <c r="L14" s="196"/>
      <c r="M14" s="196"/>
      <c r="N14" s="196"/>
      <c r="O14" s="198"/>
      <c r="P14" s="198"/>
      <c r="Q14" s="199"/>
    </row>
    <row r="15" spans="1:17">
      <c r="A15" s="131" t="s">
        <v>227</v>
      </c>
      <c r="B15" s="132"/>
      <c r="C15" s="133">
        <v>8</v>
      </c>
      <c r="D15" s="195"/>
      <c r="E15" s="196"/>
      <c r="F15" s="197"/>
      <c r="G15" s="196"/>
      <c r="H15" s="196"/>
      <c r="I15" s="196"/>
      <c r="J15" s="197"/>
      <c r="K15" s="196"/>
      <c r="L15" s="196"/>
      <c r="M15" s="196"/>
      <c r="N15" s="196"/>
      <c r="O15" s="198"/>
      <c r="P15" s="198"/>
      <c r="Q15" s="199"/>
    </row>
    <row r="16" spans="1:17">
      <c r="A16" s="131" t="s">
        <v>228</v>
      </c>
      <c r="B16" s="132"/>
      <c r="C16" s="133">
        <v>9</v>
      </c>
      <c r="D16" s="195"/>
      <c r="E16" s="196"/>
      <c r="F16" s="197"/>
      <c r="G16" s="196"/>
      <c r="H16" s="196"/>
      <c r="I16" s="196"/>
      <c r="J16" s="197"/>
      <c r="K16" s="196"/>
      <c r="L16" s="196"/>
      <c r="M16" s="196"/>
      <c r="N16" s="196"/>
      <c r="O16" s="198"/>
      <c r="P16" s="198"/>
      <c r="Q16" s="199"/>
    </row>
    <row r="17" spans="1:17">
      <c r="A17" s="131" t="s">
        <v>229</v>
      </c>
      <c r="B17" s="132"/>
      <c r="C17" s="133">
        <v>10</v>
      </c>
      <c r="D17" s="195"/>
      <c r="E17" s="196"/>
      <c r="F17" s="197"/>
      <c r="G17" s="196"/>
      <c r="H17" s="196"/>
      <c r="I17" s="196"/>
      <c r="J17" s="197"/>
      <c r="K17" s="196"/>
      <c r="L17" s="196"/>
      <c r="M17" s="196"/>
      <c r="N17" s="196"/>
      <c r="O17" s="198"/>
      <c r="P17" s="198"/>
      <c r="Q17" s="199"/>
    </row>
    <row r="18" spans="1:17">
      <c r="A18" s="131" t="s">
        <v>230</v>
      </c>
      <c r="B18" s="132"/>
      <c r="C18" s="133">
        <v>11</v>
      </c>
      <c r="D18" s="195"/>
      <c r="E18" s="196"/>
      <c r="F18" s="197"/>
      <c r="G18" s="196"/>
      <c r="H18" s="196"/>
      <c r="I18" s="196"/>
      <c r="J18" s="197"/>
      <c r="K18" s="196"/>
      <c r="L18" s="196"/>
      <c r="M18" s="196"/>
      <c r="N18" s="196"/>
      <c r="O18" s="198"/>
      <c r="P18" s="198"/>
      <c r="Q18" s="199"/>
    </row>
    <row r="19" spans="1:17">
      <c r="A19" s="131" t="s">
        <v>231</v>
      </c>
      <c r="B19" s="132"/>
      <c r="C19" s="133">
        <v>12</v>
      </c>
      <c r="D19" s="195"/>
      <c r="E19" s="196"/>
      <c r="F19" s="197"/>
      <c r="G19" s="196"/>
      <c r="H19" s="196"/>
      <c r="I19" s="196"/>
      <c r="J19" s="197"/>
      <c r="K19" s="196"/>
      <c r="L19" s="196"/>
      <c r="M19" s="196"/>
      <c r="N19" s="196"/>
      <c r="O19" s="198"/>
      <c r="P19" s="198"/>
      <c r="Q19" s="199"/>
    </row>
    <row r="20" spans="1:17">
      <c r="A20" s="131" t="s">
        <v>232</v>
      </c>
      <c r="B20" s="132"/>
      <c r="C20" s="133">
        <v>13</v>
      </c>
      <c r="D20" s="195"/>
      <c r="E20" s="196"/>
      <c r="F20" s="197"/>
      <c r="G20" s="196"/>
      <c r="H20" s="196"/>
      <c r="I20" s="196"/>
      <c r="J20" s="197"/>
      <c r="K20" s="196"/>
      <c r="L20" s="196"/>
      <c r="M20" s="196"/>
      <c r="N20" s="196"/>
      <c r="O20" s="198"/>
      <c r="P20" s="198"/>
      <c r="Q20" s="199"/>
    </row>
    <row r="21" spans="1:17">
      <c r="A21" s="131" t="s">
        <v>233</v>
      </c>
      <c r="B21" s="132"/>
      <c r="C21" s="133">
        <v>14</v>
      </c>
      <c r="D21" s="195"/>
      <c r="E21" s="196"/>
      <c r="F21" s="197"/>
      <c r="G21" s="196"/>
      <c r="H21" s="196"/>
      <c r="I21" s="196"/>
      <c r="J21" s="197"/>
      <c r="K21" s="196"/>
      <c r="L21" s="196"/>
      <c r="M21" s="196"/>
      <c r="N21" s="196"/>
      <c r="O21" s="198"/>
      <c r="P21" s="198"/>
      <c r="Q21" s="199"/>
    </row>
    <row r="22" spans="1:17">
      <c r="A22" s="131" t="s">
        <v>234</v>
      </c>
      <c r="B22" s="132"/>
      <c r="C22" s="133">
        <v>15</v>
      </c>
      <c r="D22" s="195"/>
      <c r="E22" s="196"/>
      <c r="F22" s="197"/>
      <c r="G22" s="196"/>
      <c r="H22" s="196"/>
      <c r="I22" s="196"/>
      <c r="J22" s="197"/>
      <c r="K22" s="196"/>
      <c r="L22" s="196"/>
      <c r="M22" s="196"/>
      <c r="N22" s="196"/>
      <c r="O22" s="198"/>
      <c r="P22" s="198"/>
      <c r="Q22" s="199"/>
    </row>
    <row r="23" spans="1:17">
      <c r="A23" s="131" t="s">
        <v>235</v>
      </c>
      <c r="B23" s="132"/>
      <c r="C23" s="133">
        <v>16</v>
      </c>
      <c r="D23" s="195"/>
      <c r="E23" s="196"/>
      <c r="F23" s="197"/>
      <c r="G23" s="196"/>
      <c r="H23" s="196"/>
      <c r="I23" s="196"/>
      <c r="J23" s="197"/>
      <c r="K23" s="196"/>
      <c r="L23" s="196"/>
      <c r="M23" s="196"/>
      <c r="N23" s="196"/>
      <c r="O23" s="198"/>
      <c r="P23" s="198"/>
      <c r="Q23" s="199"/>
    </row>
    <row r="24" spans="1:17">
      <c r="A24" s="131" t="s">
        <v>236</v>
      </c>
      <c r="B24" s="132"/>
      <c r="C24" s="133">
        <v>17</v>
      </c>
      <c r="D24" s="195"/>
      <c r="E24" s="196"/>
      <c r="F24" s="197"/>
      <c r="G24" s="196"/>
      <c r="H24" s="196"/>
      <c r="I24" s="196"/>
      <c r="J24" s="197"/>
      <c r="K24" s="196"/>
      <c r="L24" s="196"/>
      <c r="M24" s="196"/>
      <c r="N24" s="196"/>
      <c r="O24" s="198"/>
      <c r="P24" s="198"/>
      <c r="Q24" s="199"/>
    </row>
    <row r="25" spans="1:17">
      <c r="A25" s="131" t="s">
        <v>237</v>
      </c>
      <c r="B25" s="132"/>
      <c r="C25" s="133">
        <v>18</v>
      </c>
      <c r="D25" s="195"/>
      <c r="E25" s="196"/>
      <c r="F25" s="197"/>
      <c r="G25" s="196"/>
      <c r="H25" s="196"/>
      <c r="I25" s="196"/>
      <c r="J25" s="197"/>
      <c r="K25" s="196"/>
      <c r="L25" s="196"/>
      <c r="M25" s="196"/>
      <c r="N25" s="196"/>
      <c r="O25" s="198"/>
      <c r="P25" s="198"/>
      <c r="Q25" s="199"/>
    </row>
    <row r="26" spans="1:17">
      <c r="A26" s="131" t="s">
        <v>238</v>
      </c>
      <c r="B26" s="132"/>
      <c r="C26" s="133">
        <v>19</v>
      </c>
      <c r="D26" s="195"/>
      <c r="E26" s="196"/>
      <c r="F26" s="197"/>
      <c r="G26" s="196"/>
      <c r="H26" s="196"/>
      <c r="I26" s="196"/>
      <c r="J26" s="197"/>
      <c r="K26" s="196"/>
      <c r="L26" s="196"/>
      <c r="M26" s="196"/>
      <c r="N26" s="196"/>
      <c r="O26" s="198"/>
      <c r="P26" s="198"/>
      <c r="Q26" s="199"/>
    </row>
    <row r="27" spans="1:17">
      <c r="A27" s="131" t="s">
        <v>239</v>
      </c>
      <c r="B27" s="132"/>
      <c r="C27" s="133">
        <v>20</v>
      </c>
      <c r="D27" s="195"/>
      <c r="E27" s="196"/>
      <c r="F27" s="197"/>
      <c r="G27" s="196"/>
      <c r="H27" s="196"/>
      <c r="I27" s="196"/>
      <c r="J27" s="197"/>
      <c r="K27" s="196"/>
      <c r="L27" s="196"/>
      <c r="M27" s="196"/>
      <c r="N27" s="196"/>
      <c r="O27" s="198"/>
      <c r="P27" s="198"/>
      <c r="Q27" s="199"/>
    </row>
    <row r="28" spans="1:17">
      <c r="A28" s="131" t="s">
        <v>240</v>
      </c>
      <c r="B28" s="132"/>
      <c r="C28" s="133">
        <v>21</v>
      </c>
      <c r="D28" s="195"/>
      <c r="E28" s="196"/>
      <c r="F28" s="197"/>
      <c r="G28" s="196"/>
      <c r="H28" s="196"/>
      <c r="I28" s="196"/>
      <c r="J28" s="197"/>
      <c r="K28" s="196"/>
      <c r="L28" s="196"/>
      <c r="M28" s="196"/>
      <c r="N28" s="196"/>
      <c r="O28" s="198"/>
      <c r="P28" s="198"/>
      <c r="Q28" s="199"/>
    </row>
    <row r="29" spans="1:17">
      <c r="A29" s="131" t="s">
        <v>241</v>
      </c>
      <c r="B29" s="132"/>
      <c r="C29" s="133">
        <v>22</v>
      </c>
      <c r="D29" s="195"/>
      <c r="E29" s="196"/>
      <c r="F29" s="197"/>
      <c r="G29" s="196"/>
      <c r="H29" s="196"/>
      <c r="I29" s="196"/>
      <c r="J29" s="197"/>
      <c r="K29" s="196"/>
      <c r="L29" s="196"/>
      <c r="M29" s="196"/>
      <c r="N29" s="196"/>
      <c r="O29" s="198"/>
      <c r="P29" s="198"/>
      <c r="Q29" s="199"/>
    </row>
    <row r="30" spans="1:17">
      <c r="A30" s="134" t="s">
        <v>242</v>
      </c>
      <c r="B30" s="135"/>
      <c r="C30" s="136">
        <v>23</v>
      </c>
      <c r="D30" s="200">
        <f t="shared" ref="D30:Q30" si="1">SUM(D31:D33)</f>
        <v>0</v>
      </c>
      <c r="E30" s="201">
        <f t="shared" si="1"/>
        <v>0</v>
      </c>
      <c r="F30" s="202">
        <f t="shared" si="1"/>
        <v>0</v>
      </c>
      <c r="G30" s="201">
        <f t="shared" si="1"/>
        <v>0</v>
      </c>
      <c r="H30" s="201">
        <f t="shared" si="1"/>
        <v>0</v>
      </c>
      <c r="I30" s="201">
        <f t="shared" si="1"/>
        <v>0</v>
      </c>
      <c r="J30" s="202">
        <f t="shared" si="1"/>
        <v>0</v>
      </c>
      <c r="K30" s="201">
        <f t="shared" si="1"/>
        <v>0</v>
      </c>
      <c r="L30" s="201">
        <f t="shared" si="1"/>
        <v>0</v>
      </c>
      <c r="M30" s="201">
        <f t="shared" si="1"/>
        <v>0</v>
      </c>
      <c r="N30" s="201">
        <f t="shared" si="1"/>
        <v>0</v>
      </c>
      <c r="O30" s="201">
        <f t="shared" si="1"/>
        <v>0</v>
      </c>
      <c r="P30" s="201">
        <f t="shared" si="1"/>
        <v>0</v>
      </c>
      <c r="Q30" s="203">
        <f t="shared" si="1"/>
        <v>0</v>
      </c>
    </row>
    <row r="31" spans="1:17">
      <c r="A31" s="131" t="s">
        <v>243</v>
      </c>
      <c r="B31" s="132"/>
      <c r="C31" s="133">
        <v>24</v>
      </c>
      <c r="D31" s="195"/>
      <c r="E31" s="198"/>
      <c r="F31" s="204"/>
      <c r="G31" s="198"/>
      <c r="H31" s="198"/>
      <c r="I31" s="198"/>
      <c r="J31" s="204"/>
      <c r="K31" s="198"/>
      <c r="L31" s="198"/>
      <c r="M31" s="198"/>
      <c r="N31" s="198"/>
      <c r="O31" s="198"/>
      <c r="P31" s="198"/>
      <c r="Q31" s="199"/>
    </row>
    <row r="32" spans="1:17">
      <c r="A32" s="131" t="s">
        <v>244</v>
      </c>
      <c r="B32" s="132"/>
      <c r="C32" s="133">
        <v>25</v>
      </c>
      <c r="D32" s="195"/>
      <c r="E32" s="198"/>
      <c r="F32" s="204"/>
      <c r="G32" s="198"/>
      <c r="H32" s="198"/>
      <c r="I32" s="198"/>
      <c r="J32" s="204"/>
      <c r="K32" s="198"/>
      <c r="L32" s="198"/>
      <c r="M32" s="198"/>
      <c r="N32" s="198"/>
      <c r="O32" s="198"/>
      <c r="P32" s="198"/>
      <c r="Q32" s="199"/>
    </row>
    <row r="33" spans="1:17">
      <c r="A33" s="131" t="s">
        <v>245</v>
      </c>
      <c r="B33" s="132"/>
      <c r="C33" s="133">
        <v>26</v>
      </c>
      <c r="D33" s="195"/>
      <c r="E33" s="198"/>
      <c r="F33" s="204"/>
      <c r="G33" s="198"/>
      <c r="H33" s="198"/>
      <c r="I33" s="198"/>
      <c r="J33" s="204"/>
      <c r="K33" s="198"/>
      <c r="L33" s="198"/>
      <c r="M33" s="198"/>
      <c r="N33" s="198"/>
      <c r="O33" s="198"/>
      <c r="P33" s="198"/>
      <c r="Q33" s="199"/>
    </row>
    <row r="34" spans="1:17">
      <c r="A34" s="134" t="s">
        <v>246</v>
      </c>
      <c r="B34" s="135"/>
      <c r="C34" s="136">
        <v>27</v>
      </c>
      <c r="D34" s="200">
        <f>SUM(D35:D259)</f>
        <v>0</v>
      </c>
      <c r="E34" s="205">
        <f t="shared" ref="E34:Q34" si="2">SUM(E35:E259)</f>
        <v>0</v>
      </c>
      <c r="F34" s="206">
        <f t="shared" si="2"/>
        <v>0</v>
      </c>
      <c r="G34" s="205">
        <f t="shared" si="2"/>
        <v>0</v>
      </c>
      <c r="H34" s="205">
        <f t="shared" si="2"/>
        <v>0</v>
      </c>
      <c r="I34" s="205">
        <f t="shared" si="2"/>
        <v>0</v>
      </c>
      <c r="J34" s="206">
        <f t="shared" si="2"/>
        <v>0</v>
      </c>
      <c r="K34" s="205">
        <f t="shared" si="2"/>
        <v>0</v>
      </c>
      <c r="L34" s="205">
        <f t="shared" si="2"/>
        <v>0</v>
      </c>
      <c r="M34" s="205">
        <f t="shared" si="2"/>
        <v>0</v>
      </c>
      <c r="N34" s="205">
        <f t="shared" si="2"/>
        <v>0</v>
      </c>
      <c r="O34" s="201">
        <f t="shared" si="2"/>
        <v>0</v>
      </c>
      <c r="P34" s="201">
        <f t="shared" si="2"/>
        <v>0</v>
      </c>
      <c r="Q34" s="203">
        <f t="shared" si="2"/>
        <v>0</v>
      </c>
    </row>
    <row r="35" spans="1:17">
      <c r="A35" s="281" t="s">
        <v>339</v>
      </c>
      <c r="B35" s="132"/>
      <c r="C35" s="133">
        <v>28</v>
      </c>
      <c r="D35" s="282"/>
      <c r="E35" s="283"/>
      <c r="F35" s="284"/>
      <c r="G35" s="283"/>
      <c r="H35" s="283"/>
      <c r="I35" s="283"/>
      <c r="J35" s="284"/>
      <c r="K35" s="283"/>
      <c r="L35" s="283"/>
      <c r="M35" s="283"/>
      <c r="N35" s="283"/>
      <c r="O35" s="285"/>
      <c r="P35" s="285"/>
      <c r="Q35" s="286"/>
    </row>
    <row r="36" spans="1:17">
      <c r="A36" s="281" t="s">
        <v>340</v>
      </c>
      <c r="B36" s="132"/>
      <c r="C36" s="133">
        <v>29</v>
      </c>
      <c r="D36" s="282"/>
      <c r="E36" s="283"/>
      <c r="F36" s="284"/>
      <c r="G36" s="283"/>
      <c r="H36" s="283"/>
      <c r="I36" s="283"/>
      <c r="J36" s="284"/>
      <c r="K36" s="283"/>
      <c r="L36" s="283"/>
      <c r="M36" s="283"/>
      <c r="N36" s="283"/>
      <c r="O36" s="285"/>
      <c r="P36" s="285"/>
      <c r="Q36" s="286"/>
    </row>
    <row r="37" spans="1:17">
      <c r="A37" s="281" t="s">
        <v>341</v>
      </c>
      <c r="B37" s="132"/>
      <c r="C37" s="133">
        <v>30</v>
      </c>
      <c r="D37" s="282"/>
      <c r="E37" s="283"/>
      <c r="F37" s="284"/>
      <c r="G37" s="283"/>
      <c r="H37" s="283"/>
      <c r="I37" s="283"/>
      <c r="J37" s="284"/>
      <c r="K37" s="283"/>
      <c r="L37" s="283"/>
      <c r="M37" s="283"/>
      <c r="N37" s="283"/>
      <c r="O37" s="285"/>
      <c r="P37" s="285"/>
      <c r="Q37" s="286"/>
    </row>
    <row r="38" spans="1:17">
      <c r="A38" s="281" t="s">
        <v>267</v>
      </c>
      <c r="B38" s="132"/>
      <c r="C38" s="133">
        <v>31</v>
      </c>
      <c r="D38" s="282"/>
      <c r="E38" s="283"/>
      <c r="F38" s="284"/>
      <c r="G38" s="283"/>
      <c r="H38" s="283"/>
      <c r="I38" s="283"/>
      <c r="J38" s="284"/>
      <c r="K38" s="283"/>
      <c r="L38" s="283"/>
      <c r="M38" s="283"/>
      <c r="N38" s="283"/>
      <c r="O38" s="285"/>
      <c r="P38" s="285"/>
      <c r="Q38" s="286"/>
    </row>
    <row r="39" spans="1:17">
      <c r="A39" s="281" t="s">
        <v>342</v>
      </c>
      <c r="B39" s="132"/>
      <c r="C39" s="133">
        <v>32</v>
      </c>
      <c r="D39" s="282"/>
      <c r="E39" s="283"/>
      <c r="F39" s="284"/>
      <c r="G39" s="283"/>
      <c r="H39" s="283"/>
      <c r="I39" s="283"/>
      <c r="J39" s="284"/>
      <c r="K39" s="283"/>
      <c r="L39" s="283"/>
      <c r="M39" s="283"/>
      <c r="N39" s="283"/>
      <c r="O39" s="285"/>
      <c r="P39" s="285"/>
      <c r="Q39" s="286"/>
    </row>
    <row r="40" spans="1:17">
      <c r="A40" s="281" t="s">
        <v>343</v>
      </c>
      <c r="B40" s="132"/>
      <c r="C40" s="133">
        <v>33</v>
      </c>
      <c r="D40" s="282"/>
      <c r="E40" s="283"/>
      <c r="F40" s="284"/>
      <c r="G40" s="283"/>
      <c r="H40" s="283"/>
      <c r="I40" s="283"/>
      <c r="J40" s="284"/>
      <c r="K40" s="283"/>
      <c r="L40" s="283"/>
      <c r="M40" s="283"/>
      <c r="N40" s="283"/>
      <c r="O40" s="285"/>
      <c r="P40" s="285"/>
      <c r="Q40" s="286"/>
    </row>
    <row r="41" spans="1:17">
      <c r="A41" s="281" t="s">
        <v>268</v>
      </c>
      <c r="B41" s="132"/>
      <c r="C41" s="133">
        <v>34</v>
      </c>
      <c r="D41" s="282"/>
      <c r="E41" s="283"/>
      <c r="F41" s="284"/>
      <c r="G41" s="283"/>
      <c r="H41" s="283"/>
      <c r="I41" s="283"/>
      <c r="J41" s="284"/>
      <c r="K41" s="283"/>
      <c r="L41" s="283"/>
      <c r="M41" s="283"/>
      <c r="N41" s="283"/>
      <c r="O41" s="285"/>
      <c r="P41" s="285"/>
      <c r="Q41" s="286"/>
    </row>
    <row r="42" spans="1:17">
      <c r="A42" s="281" t="s">
        <v>344</v>
      </c>
      <c r="B42" s="132"/>
      <c r="C42" s="133">
        <v>35</v>
      </c>
      <c r="D42" s="282"/>
      <c r="E42" s="283"/>
      <c r="F42" s="284"/>
      <c r="G42" s="283"/>
      <c r="H42" s="283"/>
      <c r="I42" s="283"/>
      <c r="J42" s="284"/>
      <c r="K42" s="283"/>
      <c r="L42" s="283"/>
      <c r="M42" s="283"/>
      <c r="N42" s="283"/>
      <c r="O42" s="285"/>
      <c r="P42" s="285"/>
      <c r="Q42" s="286"/>
    </row>
    <row r="43" spans="1:17">
      <c r="A43" s="281" t="s">
        <v>345</v>
      </c>
      <c r="B43" s="132"/>
      <c r="C43" s="133">
        <v>36</v>
      </c>
      <c r="D43" s="282"/>
      <c r="E43" s="283"/>
      <c r="F43" s="284"/>
      <c r="G43" s="283"/>
      <c r="H43" s="283"/>
      <c r="I43" s="283"/>
      <c r="J43" s="284"/>
      <c r="K43" s="283"/>
      <c r="L43" s="283"/>
      <c r="M43" s="283"/>
      <c r="N43" s="283"/>
      <c r="O43" s="285"/>
      <c r="P43" s="285"/>
      <c r="Q43" s="286"/>
    </row>
    <row r="44" spans="1:17">
      <c r="A44" s="281" t="s">
        <v>346</v>
      </c>
      <c r="B44" s="132"/>
      <c r="C44" s="133">
        <v>37</v>
      </c>
      <c r="D44" s="282"/>
      <c r="E44" s="283"/>
      <c r="F44" s="284"/>
      <c r="G44" s="283"/>
      <c r="H44" s="283"/>
      <c r="I44" s="283"/>
      <c r="J44" s="284"/>
      <c r="K44" s="283"/>
      <c r="L44" s="283"/>
      <c r="M44" s="283"/>
      <c r="N44" s="283"/>
      <c r="O44" s="285"/>
      <c r="P44" s="285"/>
      <c r="Q44" s="286"/>
    </row>
    <row r="45" spans="1:17">
      <c r="A45" s="281" t="s">
        <v>269</v>
      </c>
      <c r="B45" s="132"/>
      <c r="C45" s="133">
        <v>38</v>
      </c>
      <c r="D45" s="282"/>
      <c r="E45" s="283"/>
      <c r="F45" s="284"/>
      <c r="G45" s="283"/>
      <c r="H45" s="283"/>
      <c r="I45" s="283"/>
      <c r="J45" s="284"/>
      <c r="K45" s="283"/>
      <c r="L45" s="283"/>
      <c r="M45" s="283"/>
      <c r="N45" s="283"/>
      <c r="O45" s="285"/>
      <c r="P45" s="285"/>
      <c r="Q45" s="286"/>
    </row>
    <row r="46" spans="1:17">
      <c r="A46" s="281" t="s">
        <v>270</v>
      </c>
      <c r="B46" s="132"/>
      <c r="C46" s="133">
        <v>39</v>
      </c>
      <c r="D46" s="282"/>
      <c r="E46" s="283"/>
      <c r="F46" s="284"/>
      <c r="G46" s="283"/>
      <c r="H46" s="283"/>
      <c r="I46" s="283"/>
      <c r="J46" s="284"/>
      <c r="K46" s="283"/>
      <c r="L46" s="283"/>
      <c r="M46" s="283"/>
      <c r="N46" s="283"/>
      <c r="O46" s="285"/>
      <c r="P46" s="285"/>
      <c r="Q46" s="286"/>
    </row>
    <row r="47" spans="1:17">
      <c r="A47" s="281" t="s">
        <v>347</v>
      </c>
      <c r="B47" s="132"/>
      <c r="C47" s="133">
        <v>40</v>
      </c>
      <c r="D47" s="282"/>
      <c r="E47" s="283"/>
      <c r="F47" s="284"/>
      <c r="G47" s="283"/>
      <c r="H47" s="283"/>
      <c r="I47" s="283"/>
      <c r="J47" s="284"/>
      <c r="K47" s="283"/>
      <c r="L47" s="283"/>
      <c r="M47" s="283"/>
      <c r="N47" s="283"/>
      <c r="O47" s="285"/>
      <c r="P47" s="285"/>
      <c r="Q47" s="286"/>
    </row>
    <row r="48" spans="1:17">
      <c r="A48" s="281" t="s">
        <v>271</v>
      </c>
      <c r="B48" s="132"/>
      <c r="C48" s="133">
        <v>41</v>
      </c>
      <c r="D48" s="282"/>
      <c r="E48" s="283"/>
      <c r="F48" s="284"/>
      <c r="G48" s="283"/>
      <c r="H48" s="283"/>
      <c r="I48" s="283"/>
      <c r="J48" s="284"/>
      <c r="K48" s="283"/>
      <c r="L48" s="283"/>
      <c r="M48" s="283"/>
      <c r="N48" s="283"/>
      <c r="O48" s="285"/>
      <c r="P48" s="285"/>
      <c r="Q48" s="286"/>
    </row>
    <row r="49" spans="1:17">
      <c r="A49" s="281" t="s">
        <v>272</v>
      </c>
      <c r="B49" s="132"/>
      <c r="C49" s="133">
        <v>42</v>
      </c>
      <c r="D49" s="282"/>
      <c r="E49" s="283"/>
      <c r="F49" s="284"/>
      <c r="G49" s="283"/>
      <c r="H49" s="283"/>
      <c r="I49" s="283"/>
      <c r="J49" s="284"/>
      <c r="K49" s="283"/>
      <c r="L49" s="283"/>
      <c r="M49" s="283"/>
      <c r="N49" s="283"/>
      <c r="O49" s="285"/>
      <c r="P49" s="285"/>
      <c r="Q49" s="286"/>
    </row>
    <row r="50" spans="1:17">
      <c r="A50" s="281" t="s">
        <v>273</v>
      </c>
      <c r="B50" s="132"/>
      <c r="C50" s="133">
        <v>43</v>
      </c>
      <c r="D50" s="282"/>
      <c r="E50" s="283"/>
      <c r="F50" s="284"/>
      <c r="G50" s="283"/>
      <c r="H50" s="283"/>
      <c r="I50" s="283"/>
      <c r="J50" s="284"/>
      <c r="K50" s="283"/>
      <c r="L50" s="283"/>
      <c r="M50" s="283"/>
      <c r="N50" s="283"/>
      <c r="O50" s="285"/>
      <c r="P50" s="285"/>
      <c r="Q50" s="286"/>
    </row>
    <row r="51" spans="1:17">
      <c r="A51" s="281" t="s">
        <v>274</v>
      </c>
      <c r="B51" s="132"/>
      <c r="C51" s="133">
        <v>44</v>
      </c>
      <c r="D51" s="282"/>
      <c r="E51" s="283"/>
      <c r="F51" s="284"/>
      <c r="G51" s="283"/>
      <c r="H51" s="283"/>
      <c r="I51" s="283"/>
      <c r="J51" s="284"/>
      <c r="K51" s="283"/>
      <c r="L51" s="283"/>
      <c r="M51" s="283"/>
      <c r="N51" s="283"/>
      <c r="O51" s="285"/>
      <c r="P51" s="285"/>
      <c r="Q51" s="286"/>
    </row>
    <row r="52" spans="1:17">
      <c r="A52" s="281" t="s">
        <v>348</v>
      </c>
      <c r="B52" s="132"/>
      <c r="C52" s="133">
        <v>45</v>
      </c>
      <c r="D52" s="282"/>
      <c r="E52" s="283"/>
      <c r="F52" s="284"/>
      <c r="G52" s="283"/>
      <c r="H52" s="283"/>
      <c r="I52" s="283"/>
      <c r="J52" s="284"/>
      <c r="K52" s="283"/>
      <c r="L52" s="283"/>
      <c r="M52" s="283"/>
      <c r="N52" s="283"/>
      <c r="O52" s="285"/>
      <c r="P52" s="285"/>
      <c r="Q52" s="286"/>
    </row>
    <row r="53" spans="1:17">
      <c r="A53" s="281" t="s">
        <v>349</v>
      </c>
      <c r="B53" s="132"/>
      <c r="C53" s="133">
        <v>46</v>
      </c>
      <c r="D53" s="282"/>
      <c r="E53" s="283"/>
      <c r="F53" s="284"/>
      <c r="G53" s="283"/>
      <c r="H53" s="283"/>
      <c r="I53" s="283"/>
      <c r="J53" s="284"/>
      <c r="K53" s="283"/>
      <c r="L53" s="283"/>
      <c r="M53" s="283"/>
      <c r="N53" s="283"/>
      <c r="O53" s="285"/>
      <c r="P53" s="285"/>
      <c r="Q53" s="286"/>
    </row>
    <row r="54" spans="1:17">
      <c r="A54" s="281" t="s">
        <v>275</v>
      </c>
      <c r="B54" s="132"/>
      <c r="C54" s="133">
        <v>47</v>
      </c>
      <c r="D54" s="282"/>
      <c r="E54" s="283"/>
      <c r="F54" s="284"/>
      <c r="G54" s="283"/>
      <c r="H54" s="283"/>
      <c r="I54" s="283"/>
      <c r="J54" s="284"/>
      <c r="K54" s="283"/>
      <c r="L54" s="283"/>
      <c r="M54" s="283"/>
      <c r="N54" s="283"/>
      <c r="O54" s="285"/>
      <c r="P54" s="285"/>
      <c r="Q54" s="286"/>
    </row>
    <row r="55" spans="1:17">
      <c r="A55" s="281" t="s">
        <v>276</v>
      </c>
      <c r="B55" s="132"/>
      <c r="C55" s="133">
        <v>48</v>
      </c>
      <c r="D55" s="282"/>
      <c r="E55" s="283"/>
      <c r="F55" s="284"/>
      <c r="G55" s="283"/>
      <c r="H55" s="283"/>
      <c r="I55" s="283"/>
      <c r="J55" s="284"/>
      <c r="K55" s="283"/>
      <c r="L55" s="283"/>
      <c r="M55" s="283"/>
      <c r="N55" s="283"/>
      <c r="O55" s="285"/>
      <c r="P55" s="285"/>
      <c r="Q55" s="286"/>
    </row>
    <row r="56" spans="1:17">
      <c r="A56" s="281" t="s">
        <v>350</v>
      </c>
      <c r="B56" s="132"/>
      <c r="C56" s="133">
        <v>49</v>
      </c>
      <c r="D56" s="282"/>
      <c r="E56" s="283"/>
      <c r="F56" s="284"/>
      <c r="G56" s="283"/>
      <c r="H56" s="283"/>
      <c r="I56" s="283"/>
      <c r="J56" s="284"/>
      <c r="K56" s="283"/>
      <c r="L56" s="283"/>
      <c r="M56" s="283"/>
      <c r="N56" s="283"/>
      <c r="O56" s="285"/>
      <c r="P56" s="285"/>
      <c r="Q56" s="286"/>
    </row>
    <row r="57" spans="1:17">
      <c r="A57" s="281" t="s">
        <v>351</v>
      </c>
      <c r="B57" s="132"/>
      <c r="C57" s="133">
        <v>50</v>
      </c>
      <c r="D57" s="282"/>
      <c r="E57" s="283"/>
      <c r="F57" s="284"/>
      <c r="G57" s="283"/>
      <c r="H57" s="283"/>
      <c r="I57" s="283"/>
      <c r="J57" s="284"/>
      <c r="K57" s="283"/>
      <c r="L57" s="283"/>
      <c r="M57" s="283"/>
      <c r="N57" s="283"/>
      <c r="O57" s="285"/>
      <c r="P57" s="285"/>
      <c r="Q57" s="286"/>
    </row>
    <row r="58" spans="1:17">
      <c r="A58" s="281" t="s">
        <v>352</v>
      </c>
      <c r="B58" s="132"/>
      <c r="C58" s="133">
        <v>51</v>
      </c>
      <c r="D58" s="282"/>
      <c r="E58" s="283"/>
      <c r="F58" s="284"/>
      <c r="G58" s="283"/>
      <c r="H58" s="283"/>
      <c r="I58" s="283"/>
      <c r="J58" s="284"/>
      <c r="K58" s="283"/>
      <c r="L58" s="283"/>
      <c r="M58" s="283"/>
      <c r="N58" s="283"/>
      <c r="O58" s="285"/>
      <c r="P58" s="285"/>
      <c r="Q58" s="286"/>
    </row>
    <row r="59" spans="1:17">
      <c r="A59" s="281" t="s">
        <v>353</v>
      </c>
      <c r="B59" s="132"/>
      <c r="C59" s="133">
        <v>52</v>
      </c>
      <c r="D59" s="282"/>
      <c r="E59" s="283"/>
      <c r="F59" s="284"/>
      <c r="G59" s="283"/>
      <c r="H59" s="283"/>
      <c r="I59" s="283"/>
      <c r="J59" s="284"/>
      <c r="K59" s="283"/>
      <c r="L59" s="283"/>
      <c r="M59" s="283"/>
      <c r="N59" s="283"/>
      <c r="O59" s="285"/>
      <c r="P59" s="285"/>
      <c r="Q59" s="286"/>
    </row>
    <row r="60" spans="1:17">
      <c r="A60" s="281" t="s">
        <v>354</v>
      </c>
      <c r="B60" s="132"/>
      <c r="C60" s="133">
        <v>53</v>
      </c>
      <c r="D60" s="282"/>
      <c r="E60" s="283"/>
      <c r="F60" s="284"/>
      <c r="G60" s="283"/>
      <c r="H60" s="283"/>
      <c r="I60" s="283"/>
      <c r="J60" s="284"/>
      <c r="K60" s="283"/>
      <c r="L60" s="283"/>
      <c r="M60" s="283"/>
      <c r="N60" s="283"/>
      <c r="O60" s="285"/>
      <c r="P60" s="285"/>
      <c r="Q60" s="286"/>
    </row>
    <row r="61" spans="1:17">
      <c r="A61" s="281" t="s">
        <v>355</v>
      </c>
      <c r="B61" s="132"/>
      <c r="C61" s="133">
        <v>54</v>
      </c>
      <c r="D61" s="282"/>
      <c r="E61" s="283"/>
      <c r="F61" s="284"/>
      <c r="G61" s="283"/>
      <c r="H61" s="283"/>
      <c r="I61" s="283"/>
      <c r="J61" s="284"/>
      <c r="K61" s="283"/>
      <c r="L61" s="283"/>
      <c r="M61" s="283"/>
      <c r="N61" s="283"/>
      <c r="O61" s="285"/>
      <c r="P61" s="285"/>
      <c r="Q61" s="286"/>
    </row>
    <row r="62" spans="1:17">
      <c r="A62" s="281" t="s">
        <v>277</v>
      </c>
      <c r="B62" s="132"/>
      <c r="C62" s="133">
        <v>55</v>
      </c>
      <c r="D62" s="282"/>
      <c r="E62" s="283"/>
      <c r="F62" s="284"/>
      <c r="G62" s="283"/>
      <c r="H62" s="283"/>
      <c r="I62" s="283"/>
      <c r="J62" s="284"/>
      <c r="K62" s="283"/>
      <c r="L62" s="283"/>
      <c r="M62" s="283"/>
      <c r="N62" s="283"/>
      <c r="O62" s="285"/>
      <c r="P62" s="285"/>
      <c r="Q62" s="286"/>
    </row>
    <row r="63" spans="1:17">
      <c r="A63" s="281" t="s">
        <v>356</v>
      </c>
      <c r="B63" s="132"/>
      <c r="C63" s="133">
        <v>56</v>
      </c>
      <c r="D63" s="282"/>
      <c r="E63" s="283"/>
      <c r="F63" s="284"/>
      <c r="G63" s="283"/>
      <c r="H63" s="283"/>
      <c r="I63" s="283"/>
      <c r="J63" s="284"/>
      <c r="K63" s="283"/>
      <c r="L63" s="283"/>
      <c r="M63" s="283"/>
      <c r="N63" s="283"/>
      <c r="O63" s="285"/>
      <c r="P63" s="285"/>
      <c r="Q63" s="286"/>
    </row>
    <row r="64" spans="1:17">
      <c r="A64" s="281" t="s">
        <v>357</v>
      </c>
      <c r="B64" s="132"/>
      <c r="C64" s="133">
        <v>57</v>
      </c>
      <c r="D64" s="282"/>
      <c r="E64" s="283"/>
      <c r="F64" s="284"/>
      <c r="G64" s="283"/>
      <c r="H64" s="283"/>
      <c r="I64" s="283"/>
      <c r="J64" s="284"/>
      <c r="K64" s="283"/>
      <c r="L64" s="283"/>
      <c r="M64" s="283"/>
      <c r="N64" s="283"/>
      <c r="O64" s="285"/>
      <c r="P64" s="285"/>
      <c r="Q64" s="286"/>
    </row>
    <row r="65" spans="1:17">
      <c r="A65" s="281" t="s">
        <v>278</v>
      </c>
      <c r="B65" s="132"/>
      <c r="C65" s="133">
        <v>58</v>
      </c>
      <c r="D65" s="282"/>
      <c r="E65" s="283"/>
      <c r="F65" s="284"/>
      <c r="G65" s="283"/>
      <c r="H65" s="283"/>
      <c r="I65" s="283"/>
      <c r="J65" s="284"/>
      <c r="K65" s="283"/>
      <c r="L65" s="283"/>
      <c r="M65" s="283"/>
      <c r="N65" s="283"/>
      <c r="O65" s="285"/>
      <c r="P65" s="285"/>
      <c r="Q65" s="286"/>
    </row>
    <row r="66" spans="1:17">
      <c r="A66" s="281" t="s">
        <v>358</v>
      </c>
      <c r="B66" s="132"/>
      <c r="C66" s="133">
        <v>59</v>
      </c>
      <c r="D66" s="282"/>
      <c r="E66" s="283"/>
      <c r="F66" s="284"/>
      <c r="G66" s="283"/>
      <c r="H66" s="283"/>
      <c r="I66" s="283"/>
      <c r="J66" s="284"/>
      <c r="K66" s="283"/>
      <c r="L66" s="283"/>
      <c r="M66" s="283"/>
      <c r="N66" s="283"/>
      <c r="O66" s="285"/>
      <c r="P66" s="285"/>
      <c r="Q66" s="286"/>
    </row>
    <row r="67" spans="1:17">
      <c r="A67" s="281" t="s">
        <v>279</v>
      </c>
      <c r="B67" s="132"/>
      <c r="C67" s="133">
        <v>60</v>
      </c>
      <c r="D67" s="282"/>
      <c r="E67" s="283"/>
      <c r="F67" s="284"/>
      <c r="G67" s="283"/>
      <c r="H67" s="283"/>
      <c r="I67" s="283"/>
      <c r="J67" s="284"/>
      <c r="K67" s="283"/>
      <c r="L67" s="283"/>
      <c r="M67" s="283"/>
      <c r="N67" s="283"/>
      <c r="O67" s="285"/>
      <c r="P67" s="285"/>
      <c r="Q67" s="286"/>
    </row>
    <row r="68" spans="1:17">
      <c r="A68" s="281" t="s">
        <v>359</v>
      </c>
      <c r="B68" s="132"/>
      <c r="C68" s="133">
        <v>61</v>
      </c>
      <c r="D68" s="282"/>
      <c r="E68" s="283"/>
      <c r="F68" s="284"/>
      <c r="G68" s="283"/>
      <c r="H68" s="283"/>
      <c r="I68" s="283"/>
      <c r="J68" s="284"/>
      <c r="K68" s="283"/>
      <c r="L68" s="283"/>
      <c r="M68" s="283"/>
      <c r="N68" s="283"/>
      <c r="O68" s="285"/>
      <c r="P68" s="285"/>
      <c r="Q68" s="286"/>
    </row>
    <row r="69" spans="1:17">
      <c r="A69" s="281" t="s">
        <v>360</v>
      </c>
      <c r="B69" s="132"/>
      <c r="C69" s="133">
        <v>62</v>
      </c>
      <c r="D69" s="282"/>
      <c r="E69" s="283"/>
      <c r="F69" s="284"/>
      <c r="G69" s="283"/>
      <c r="H69" s="283"/>
      <c r="I69" s="283"/>
      <c r="J69" s="284"/>
      <c r="K69" s="283"/>
      <c r="L69" s="283"/>
      <c r="M69" s="283"/>
      <c r="N69" s="283"/>
      <c r="O69" s="285"/>
      <c r="P69" s="285"/>
      <c r="Q69" s="286"/>
    </row>
    <row r="70" spans="1:17">
      <c r="A70" s="281" t="s">
        <v>280</v>
      </c>
      <c r="B70" s="132"/>
      <c r="C70" s="133">
        <v>63</v>
      </c>
      <c r="D70" s="282"/>
      <c r="E70" s="283"/>
      <c r="F70" s="284"/>
      <c r="G70" s="283"/>
      <c r="H70" s="283"/>
      <c r="I70" s="283"/>
      <c r="J70" s="284"/>
      <c r="K70" s="283"/>
      <c r="L70" s="283"/>
      <c r="M70" s="283"/>
      <c r="N70" s="283"/>
      <c r="O70" s="285"/>
      <c r="P70" s="285"/>
      <c r="Q70" s="286"/>
    </row>
    <row r="71" spans="1:17">
      <c r="A71" s="281" t="s">
        <v>361</v>
      </c>
      <c r="B71" s="132"/>
      <c r="C71" s="133">
        <v>64</v>
      </c>
      <c r="D71" s="282"/>
      <c r="E71" s="283"/>
      <c r="F71" s="284"/>
      <c r="G71" s="283"/>
      <c r="H71" s="283"/>
      <c r="I71" s="283"/>
      <c r="J71" s="284"/>
      <c r="K71" s="283"/>
      <c r="L71" s="283"/>
      <c r="M71" s="283"/>
      <c r="N71" s="283"/>
      <c r="O71" s="285"/>
      <c r="P71" s="285"/>
      <c r="Q71" s="286"/>
    </row>
    <row r="72" spans="1:17">
      <c r="A72" s="281" t="s">
        <v>362</v>
      </c>
      <c r="B72" s="132"/>
      <c r="C72" s="133">
        <v>65</v>
      </c>
      <c r="D72" s="282"/>
      <c r="E72" s="283"/>
      <c r="F72" s="284"/>
      <c r="G72" s="283"/>
      <c r="H72" s="283"/>
      <c r="I72" s="283"/>
      <c r="J72" s="284"/>
      <c r="K72" s="283"/>
      <c r="L72" s="283"/>
      <c r="M72" s="283"/>
      <c r="N72" s="283"/>
      <c r="O72" s="285"/>
      <c r="P72" s="285"/>
      <c r="Q72" s="286"/>
    </row>
    <row r="73" spans="1:17">
      <c r="A73" s="281" t="s">
        <v>363</v>
      </c>
      <c r="B73" s="132"/>
      <c r="C73" s="133">
        <v>66</v>
      </c>
      <c r="D73" s="282"/>
      <c r="E73" s="283"/>
      <c r="F73" s="284"/>
      <c r="G73" s="283"/>
      <c r="H73" s="283"/>
      <c r="I73" s="283"/>
      <c r="J73" s="284"/>
      <c r="K73" s="283"/>
      <c r="L73" s="283"/>
      <c r="M73" s="283"/>
      <c r="N73" s="283"/>
      <c r="O73" s="285"/>
      <c r="P73" s="285"/>
      <c r="Q73" s="286"/>
    </row>
    <row r="74" spans="1:17">
      <c r="A74" s="281" t="s">
        <v>364</v>
      </c>
      <c r="B74" s="132"/>
      <c r="C74" s="133">
        <v>67</v>
      </c>
      <c r="D74" s="282"/>
      <c r="E74" s="283"/>
      <c r="F74" s="284"/>
      <c r="G74" s="283"/>
      <c r="H74" s="283"/>
      <c r="I74" s="283"/>
      <c r="J74" s="284"/>
      <c r="K74" s="283"/>
      <c r="L74" s="283"/>
      <c r="M74" s="283"/>
      <c r="N74" s="283"/>
      <c r="O74" s="285"/>
      <c r="P74" s="285"/>
      <c r="Q74" s="286"/>
    </row>
    <row r="75" spans="1:17">
      <c r="A75" s="281" t="s">
        <v>365</v>
      </c>
      <c r="B75" s="132"/>
      <c r="C75" s="133">
        <v>68</v>
      </c>
      <c r="D75" s="282"/>
      <c r="E75" s="283"/>
      <c r="F75" s="284"/>
      <c r="G75" s="283"/>
      <c r="H75" s="283"/>
      <c r="I75" s="283"/>
      <c r="J75" s="284"/>
      <c r="K75" s="283"/>
      <c r="L75" s="283"/>
      <c r="M75" s="283"/>
      <c r="N75" s="283"/>
      <c r="O75" s="285"/>
      <c r="P75" s="285"/>
      <c r="Q75" s="286"/>
    </row>
    <row r="76" spans="1:17">
      <c r="A76" s="281" t="s">
        <v>366</v>
      </c>
      <c r="B76" s="132"/>
      <c r="C76" s="133">
        <v>69</v>
      </c>
      <c r="D76" s="282"/>
      <c r="E76" s="283"/>
      <c r="F76" s="284"/>
      <c r="G76" s="283"/>
      <c r="H76" s="283"/>
      <c r="I76" s="283"/>
      <c r="J76" s="284"/>
      <c r="K76" s="283"/>
      <c r="L76" s="283"/>
      <c r="M76" s="283"/>
      <c r="N76" s="283"/>
      <c r="O76" s="285"/>
      <c r="P76" s="285"/>
      <c r="Q76" s="286"/>
    </row>
    <row r="77" spans="1:17">
      <c r="A77" s="281" t="s">
        <v>281</v>
      </c>
      <c r="B77" s="132"/>
      <c r="C77" s="133">
        <v>70</v>
      </c>
      <c r="D77" s="282"/>
      <c r="E77" s="283"/>
      <c r="F77" s="284"/>
      <c r="G77" s="283"/>
      <c r="H77" s="283"/>
      <c r="I77" s="283"/>
      <c r="J77" s="284"/>
      <c r="K77" s="283"/>
      <c r="L77" s="283"/>
      <c r="M77" s="283"/>
      <c r="N77" s="283"/>
      <c r="O77" s="285"/>
      <c r="P77" s="285"/>
      <c r="Q77" s="286"/>
    </row>
    <row r="78" spans="1:17">
      <c r="A78" s="281" t="s">
        <v>367</v>
      </c>
      <c r="B78" s="132"/>
      <c r="C78" s="133">
        <v>71</v>
      </c>
      <c r="D78" s="282"/>
      <c r="E78" s="283"/>
      <c r="F78" s="284"/>
      <c r="G78" s="283"/>
      <c r="H78" s="283"/>
      <c r="I78" s="283"/>
      <c r="J78" s="284"/>
      <c r="K78" s="283"/>
      <c r="L78" s="283"/>
      <c r="M78" s="283"/>
      <c r="N78" s="283"/>
      <c r="O78" s="285"/>
      <c r="P78" s="285"/>
      <c r="Q78" s="286"/>
    </row>
    <row r="79" spans="1:17">
      <c r="A79" s="281" t="s">
        <v>282</v>
      </c>
      <c r="B79" s="132"/>
      <c r="C79" s="133">
        <v>72</v>
      </c>
      <c r="D79" s="282"/>
      <c r="E79" s="283"/>
      <c r="F79" s="284"/>
      <c r="G79" s="283"/>
      <c r="H79" s="283"/>
      <c r="I79" s="283"/>
      <c r="J79" s="284"/>
      <c r="K79" s="283"/>
      <c r="L79" s="283"/>
      <c r="M79" s="283"/>
      <c r="N79" s="283"/>
      <c r="O79" s="285"/>
      <c r="P79" s="285"/>
      <c r="Q79" s="286"/>
    </row>
    <row r="80" spans="1:17">
      <c r="A80" s="281" t="s">
        <v>368</v>
      </c>
      <c r="B80" s="132"/>
      <c r="C80" s="133">
        <v>73</v>
      </c>
      <c r="D80" s="282"/>
      <c r="E80" s="283"/>
      <c r="F80" s="284"/>
      <c r="G80" s="283"/>
      <c r="H80" s="283"/>
      <c r="I80" s="283"/>
      <c r="J80" s="284"/>
      <c r="K80" s="283"/>
      <c r="L80" s="283"/>
      <c r="M80" s="283"/>
      <c r="N80" s="283"/>
      <c r="O80" s="285"/>
      <c r="P80" s="285"/>
      <c r="Q80" s="286"/>
    </row>
    <row r="81" spans="1:17">
      <c r="A81" s="281" t="s">
        <v>369</v>
      </c>
      <c r="B81" s="132"/>
      <c r="C81" s="133">
        <v>74</v>
      </c>
      <c r="D81" s="282"/>
      <c r="E81" s="283"/>
      <c r="F81" s="284"/>
      <c r="G81" s="283"/>
      <c r="H81" s="283"/>
      <c r="I81" s="283"/>
      <c r="J81" s="284"/>
      <c r="K81" s="283"/>
      <c r="L81" s="283"/>
      <c r="M81" s="283"/>
      <c r="N81" s="283"/>
      <c r="O81" s="285"/>
      <c r="P81" s="285"/>
      <c r="Q81" s="286"/>
    </row>
    <row r="82" spans="1:17">
      <c r="A82" s="281" t="s">
        <v>370</v>
      </c>
      <c r="B82" s="132"/>
      <c r="C82" s="133">
        <v>75</v>
      </c>
      <c r="D82" s="282"/>
      <c r="E82" s="283"/>
      <c r="F82" s="284"/>
      <c r="G82" s="283"/>
      <c r="H82" s="283"/>
      <c r="I82" s="283"/>
      <c r="J82" s="284"/>
      <c r="K82" s="283"/>
      <c r="L82" s="283"/>
      <c r="M82" s="283"/>
      <c r="N82" s="283"/>
      <c r="O82" s="285"/>
      <c r="P82" s="285"/>
      <c r="Q82" s="286"/>
    </row>
    <row r="83" spans="1:17">
      <c r="A83" s="281" t="s">
        <v>371</v>
      </c>
      <c r="B83" s="132"/>
      <c r="C83" s="133">
        <v>76</v>
      </c>
      <c r="D83" s="282"/>
      <c r="E83" s="283"/>
      <c r="F83" s="284"/>
      <c r="G83" s="283"/>
      <c r="H83" s="283"/>
      <c r="I83" s="283"/>
      <c r="J83" s="284"/>
      <c r="K83" s="283"/>
      <c r="L83" s="283"/>
      <c r="M83" s="283"/>
      <c r="N83" s="283"/>
      <c r="O83" s="285"/>
      <c r="P83" s="285"/>
      <c r="Q83" s="286"/>
    </row>
    <row r="84" spans="1:17">
      <c r="A84" s="281" t="s">
        <v>283</v>
      </c>
      <c r="B84" s="132"/>
      <c r="C84" s="133">
        <v>77</v>
      </c>
      <c r="D84" s="282"/>
      <c r="E84" s="283"/>
      <c r="F84" s="284"/>
      <c r="G84" s="283"/>
      <c r="H84" s="283"/>
      <c r="I84" s="283"/>
      <c r="J84" s="284"/>
      <c r="K84" s="283"/>
      <c r="L84" s="283"/>
      <c r="M84" s="283"/>
      <c r="N84" s="283"/>
      <c r="O84" s="285"/>
      <c r="P84" s="285"/>
      <c r="Q84" s="286"/>
    </row>
    <row r="85" spans="1:17">
      <c r="A85" s="281" t="s">
        <v>372</v>
      </c>
      <c r="B85" s="132"/>
      <c r="C85" s="133">
        <v>78</v>
      </c>
      <c r="D85" s="282"/>
      <c r="E85" s="283"/>
      <c r="F85" s="284"/>
      <c r="G85" s="283"/>
      <c r="H85" s="283"/>
      <c r="I85" s="283"/>
      <c r="J85" s="284"/>
      <c r="K85" s="283"/>
      <c r="L85" s="283"/>
      <c r="M85" s="283"/>
      <c r="N85" s="283"/>
      <c r="O85" s="285"/>
      <c r="P85" s="285"/>
      <c r="Q85" s="286"/>
    </row>
    <row r="86" spans="1:17">
      <c r="A86" s="281" t="s">
        <v>284</v>
      </c>
      <c r="B86" s="132"/>
      <c r="C86" s="133">
        <v>79</v>
      </c>
      <c r="D86" s="282"/>
      <c r="E86" s="283"/>
      <c r="F86" s="284"/>
      <c r="G86" s="283"/>
      <c r="H86" s="283"/>
      <c r="I86" s="283"/>
      <c r="J86" s="284"/>
      <c r="K86" s="283"/>
      <c r="L86" s="283"/>
      <c r="M86" s="283"/>
      <c r="N86" s="283"/>
      <c r="O86" s="285"/>
      <c r="P86" s="285"/>
      <c r="Q86" s="286"/>
    </row>
    <row r="87" spans="1:17">
      <c r="A87" s="281" t="s">
        <v>285</v>
      </c>
      <c r="B87" s="132"/>
      <c r="C87" s="133">
        <v>80</v>
      </c>
      <c r="D87" s="282"/>
      <c r="E87" s="283"/>
      <c r="F87" s="284"/>
      <c r="G87" s="283"/>
      <c r="H87" s="283"/>
      <c r="I87" s="283"/>
      <c r="J87" s="284"/>
      <c r="K87" s="283"/>
      <c r="L87" s="283"/>
      <c r="M87" s="283"/>
      <c r="N87" s="283"/>
      <c r="O87" s="285"/>
      <c r="P87" s="285"/>
      <c r="Q87" s="286"/>
    </row>
    <row r="88" spans="1:17">
      <c r="A88" s="281" t="s">
        <v>286</v>
      </c>
      <c r="B88" s="132"/>
      <c r="C88" s="133">
        <v>81</v>
      </c>
      <c r="D88" s="282"/>
      <c r="E88" s="283"/>
      <c r="F88" s="284"/>
      <c r="G88" s="283"/>
      <c r="H88" s="283"/>
      <c r="I88" s="283"/>
      <c r="J88" s="284"/>
      <c r="K88" s="283"/>
      <c r="L88" s="283"/>
      <c r="M88" s="283"/>
      <c r="N88" s="283"/>
      <c r="O88" s="285"/>
      <c r="P88" s="285"/>
      <c r="Q88" s="286"/>
    </row>
    <row r="89" spans="1:17">
      <c r="A89" s="281" t="s">
        <v>287</v>
      </c>
      <c r="B89" s="132"/>
      <c r="C89" s="133">
        <v>82</v>
      </c>
      <c r="D89" s="282"/>
      <c r="E89" s="283"/>
      <c r="F89" s="284"/>
      <c r="G89" s="283"/>
      <c r="H89" s="283"/>
      <c r="I89" s="283"/>
      <c r="J89" s="284"/>
      <c r="K89" s="283"/>
      <c r="L89" s="283"/>
      <c r="M89" s="283"/>
      <c r="N89" s="283"/>
      <c r="O89" s="285"/>
      <c r="P89" s="285"/>
      <c r="Q89" s="286"/>
    </row>
    <row r="90" spans="1:17">
      <c r="A90" s="281" t="s">
        <v>373</v>
      </c>
      <c r="B90" s="132"/>
      <c r="C90" s="133">
        <v>83</v>
      </c>
      <c r="D90" s="282"/>
      <c r="E90" s="283"/>
      <c r="F90" s="284"/>
      <c r="G90" s="283"/>
      <c r="H90" s="283"/>
      <c r="I90" s="283"/>
      <c r="J90" s="284"/>
      <c r="K90" s="283"/>
      <c r="L90" s="283"/>
      <c r="M90" s="283"/>
      <c r="N90" s="283"/>
      <c r="O90" s="285"/>
      <c r="P90" s="285"/>
      <c r="Q90" s="286"/>
    </row>
    <row r="91" spans="1:17">
      <c r="A91" s="281" t="s">
        <v>374</v>
      </c>
      <c r="B91" s="132"/>
      <c r="C91" s="133">
        <v>84</v>
      </c>
      <c r="D91" s="282"/>
      <c r="E91" s="283"/>
      <c r="F91" s="284"/>
      <c r="G91" s="283"/>
      <c r="H91" s="283"/>
      <c r="I91" s="283"/>
      <c r="J91" s="284"/>
      <c r="K91" s="283"/>
      <c r="L91" s="283"/>
      <c r="M91" s="283"/>
      <c r="N91" s="283"/>
      <c r="O91" s="285"/>
      <c r="P91" s="285"/>
      <c r="Q91" s="286"/>
    </row>
    <row r="92" spans="1:17">
      <c r="A92" s="281" t="s">
        <v>375</v>
      </c>
      <c r="B92" s="132"/>
      <c r="C92" s="133">
        <v>85</v>
      </c>
      <c r="D92" s="282"/>
      <c r="E92" s="283"/>
      <c r="F92" s="284"/>
      <c r="G92" s="283"/>
      <c r="H92" s="283"/>
      <c r="I92" s="283"/>
      <c r="J92" s="284"/>
      <c r="K92" s="283"/>
      <c r="L92" s="283"/>
      <c r="M92" s="283"/>
      <c r="N92" s="283"/>
      <c r="O92" s="285"/>
      <c r="P92" s="285"/>
      <c r="Q92" s="286"/>
    </row>
    <row r="93" spans="1:17">
      <c r="A93" s="281" t="s">
        <v>288</v>
      </c>
      <c r="B93" s="132"/>
      <c r="C93" s="133">
        <v>86</v>
      </c>
      <c r="D93" s="282"/>
      <c r="E93" s="283"/>
      <c r="F93" s="284"/>
      <c r="G93" s="283"/>
      <c r="H93" s="283"/>
      <c r="I93" s="283"/>
      <c r="J93" s="284"/>
      <c r="K93" s="283"/>
      <c r="L93" s="283"/>
      <c r="M93" s="283"/>
      <c r="N93" s="283"/>
      <c r="O93" s="285"/>
      <c r="P93" s="285"/>
      <c r="Q93" s="286"/>
    </row>
    <row r="94" spans="1:17">
      <c r="A94" s="281" t="s">
        <v>289</v>
      </c>
      <c r="B94" s="132"/>
      <c r="C94" s="133">
        <v>87</v>
      </c>
      <c r="D94" s="282"/>
      <c r="E94" s="283"/>
      <c r="F94" s="284"/>
      <c r="G94" s="283"/>
      <c r="H94" s="283"/>
      <c r="I94" s="283"/>
      <c r="J94" s="284"/>
      <c r="K94" s="283"/>
      <c r="L94" s="283"/>
      <c r="M94" s="283"/>
      <c r="N94" s="283"/>
      <c r="O94" s="285"/>
      <c r="P94" s="285"/>
      <c r="Q94" s="286"/>
    </row>
    <row r="95" spans="1:17">
      <c r="A95" s="281" t="s">
        <v>376</v>
      </c>
      <c r="B95" s="132"/>
      <c r="C95" s="133">
        <v>88</v>
      </c>
      <c r="D95" s="282"/>
      <c r="E95" s="283"/>
      <c r="F95" s="284"/>
      <c r="G95" s="283"/>
      <c r="H95" s="283"/>
      <c r="I95" s="283"/>
      <c r="J95" s="284"/>
      <c r="K95" s="283"/>
      <c r="L95" s="283"/>
      <c r="M95" s="283"/>
      <c r="N95" s="283"/>
      <c r="O95" s="285"/>
      <c r="P95" s="285"/>
      <c r="Q95" s="286"/>
    </row>
    <row r="96" spans="1:17">
      <c r="A96" s="281" t="s">
        <v>290</v>
      </c>
      <c r="B96" s="132"/>
      <c r="C96" s="133">
        <v>89</v>
      </c>
      <c r="D96" s="282"/>
      <c r="E96" s="283"/>
      <c r="F96" s="284"/>
      <c r="G96" s="283"/>
      <c r="H96" s="283"/>
      <c r="I96" s="283"/>
      <c r="J96" s="284"/>
      <c r="K96" s="283"/>
      <c r="L96" s="283"/>
      <c r="M96" s="283"/>
      <c r="N96" s="283"/>
      <c r="O96" s="285"/>
      <c r="P96" s="285"/>
      <c r="Q96" s="286"/>
    </row>
    <row r="97" spans="1:17">
      <c r="A97" s="281" t="s">
        <v>377</v>
      </c>
      <c r="B97" s="132"/>
      <c r="C97" s="133">
        <v>90</v>
      </c>
      <c r="D97" s="282"/>
      <c r="E97" s="283"/>
      <c r="F97" s="284"/>
      <c r="G97" s="283"/>
      <c r="H97" s="283"/>
      <c r="I97" s="283"/>
      <c r="J97" s="284"/>
      <c r="K97" s="283"/>
      <c r="L97" s="283"/>
      <c r="M97" s="283"/>
      <c r="N97" s="283"/>
      <c r="O97" s="285"/>
      <c r="P97" s="285"/>
      <c r="Q97" s="286"/>
    </row>
    <row r="98" spans="1:17">
      <c r="A98" s="281" t="s">
        <v>291</v>
      </c>
      <c r="B98" s="132"/>
      <c r="C98" s="133">
        <v>91</v>
      </c>
      <c r="D98" s="282"/>
      <c r="E98" s="283"/>
      <c r="F98" s="284"/>
      <c r="G98" s="283"/>
      <c r="H98" s="283"/>
      <c r="I98" s="283"/>
      <c r="J98" s="284"/>
      <c r="K98" s="283"/>
      <c r="L98" s="283"/>
      <c r="M98" s="283"/>
      <c r="N98" s="283"/>
      <c r="O98" s="285"/>
      <c r="P98" s="285"/>
      <c r="Q98" s="286"/>
    </row>
    <row r="99" spans="1:17">
      <c r="A99" s="281" t="s">
        <v>378</v>
      </c>
      <c r="B99" s="132"/>
      <c r="C99" s="133">
        <v>92</v>
      </c>
      <c r="D99" s="282"/>
      <c r="E99" s="283"/>
      <c r="F99" s="284"/>
      <c r="G99" s="283"/>
      <c r="H99" s="283"/>
      <c r="I99" s="283"/>
      <c r="J99" s="284"/>
      <c r="K99" s="283"/>
      <c r="L99" s="283"/>
      <c r="M99" s="283"/>
      <c r="N99" s="283"/>
      <c r="O99" s="285"/>
      <c r="P99" s="285"/>
      <c r="Q99" s="286"/>
    </row>
    <row r="100" spans="1:17">
      <c r="A100" s="281" t="s">
        <v>379</v>
      </c>
      <c r="B100" s="132"/>
      <c r="C100" s="133">
        <v>93</v>
      </c>
      <c r="D100" s="282"/>
      <c r="E100" s="283"/>
      <c r="F100" s="284"/>
      <c r="G100" s="283"/>
      <c r="H100" s="283"/>
      <c r="I100" s="283"/>
      <c r="J100" s="284"/>
      <c r="K100" s="283"/>
      <c r="L100" s="283"/>
      <c r="M100" s="283"/>
      <c r="N100" s="283"/>
      <c r="O100" s="285"/>
      <c r="P100" s="285"/>
      <c r="Q100" s="286"/>
    </row>
    <row r="101" spans="1:17">
      <c r="A101" s="281" t="s">
        <v>380</v>
      </c>
      <c r="B101" s="132"/>
      <c r="C101" s="133">
        <v>94</v>
      </c>
      <c r="D101" s="282"/>
      <c r="E101" s="283"/>
      <c r="F101" s="284"/>
      <c r="G101" s="283"/>
      <c r="H101" s="283"/>
      <c r="I101" s="283"/>
      <c r="J101" s="284"/>
      <c r="K101" s="283"/>
      <c r="L101" s="283"/>
      <c r="M101" s="283"/>
      <c r="N101" s="283"/>
      <c r="O101" s="285"/>
      <c r="P101" s="285"/>
      <c r="Q101" s="286"/>
    </row>
    <row r="102" spans="1:17">
      <c r="A102" s="281" t="s">
        <v>381</v>
      </c>
      <c r="B102" s="132"/>
      <c r="C102" s="133">
        <v>95</v>
      </c>
      <c r="D102" s="282"/>
      <c r="E102" s="283"/>
      <c r="F102" s="284"/>
      <c r="G102" s="283"/>
      <c r="H102" s="283"/>
      <c r="I102" s="283"/>
      <c r="J102" s="284"/>
      <c r="K102" s="283"/>
      <c r="L102" s="283"/>
      <c r="M102" s="283"/>
      <c r="N102" s="283"/>
      <c r="O102" s="285"/>
      <c r="P102" s="285"/>
      <c r="Q102" s="286"/>
    </row>
    <row r="103" spans="1:17">
      <c r="A103" s="281" t="s">
        <v>292</v>
      </c>
      <c r="B103" s="132"/>
      <c r="C103" s="133">
        <v>96</v>
      </c>
      <c r="D103" s="282"/>
      <c r="E103" s="283"/>
      <c r="F103" s="284"/>
      <c r="G103" s="283"/>
      <c r="H103" s="283"/>
      <c r="I103" s="283"/>
      <c r="J103" s="284"/>
      <c r="K103" s="283"/>
      <c r="L103" s="283"/>
      <c r="M103" s="283"/>
      <c r="N103" s="283"/>
      <c r="O103" s="285"/>
      <c r="P103" s="285"/>
      <c r="Q103" s="286"/>
    </row>
    <row r="104" spans="1:17">
      <c r="A104" s="281" t="s">
        <v>293</v>
      </c>
      <c r="B104" s="132"/>
      <c r="C104" s="133">
        <v>97</v>
      </c>
      <c r="D104" s="282"/>
      <c r="E104" s="283"/>
      <c r="F104" s="284"/>
      <c r="G104" s="283"/>
      <c r="H104" s="283"/>
      <c r="I104" s="283"/>
      <c r="J104" s="284"/>
      <c r="K104" s="283"/>
      <c r="L104" s="283"/>
      <c r="M104" s="283"/>
      <c r="N104" s="283"/>
      <c r="O104" s="285"/>
      <c r="P104" s="285"/>
      <c r="Q104" s="286"/>
    </row>
    <row r="105" spans="1:17">
      <c r="A105" s="281" t="s">
        <v>382</v>
      </c>
      <c r="B105" s="132"/>
      <c r="C105" s="133">
        <v>98</v>
      </c>
      <c r="D105" s="282"/>
      <c r="E105" s="283"/>
      <c r="F105" s="284"/>
      <c r="G105" s="283"/>
      <c r="H105" s="283"/>
      <c r="I105" s="283"/>
      <c r="J105" s="284"/>
      <c r="K105" s="283"/>
      <c r="L105" s="283"/>
      <c r="M105" s="283"/>
      <c r="N105" s="283"/>
      <c r="O105" s="285"/>
      <c r="P105" s="285"/>
      <c r="Q105" s="286"/>
    </row>
    <row r="106" spans="1:17">
      <c r="A106" s="281" t="s">
        <v>383</v>
      </c>
      <c r="B106" s="132"/>
      <c r="C106" s="133">
        <v>99</v>
      </c>
      <c r="D106" s="282"/>
      <c r="E106" s="283"/>
      <c r="F106" s="284"/>
      <c r="G106" s="283"/>
      <c r="H106" s="283"/>
      <c r="I106" s="283"/>
      <c r="J106" s="284"/>
      <c r="K106" s="283"/>
      <c r="L106" s="283"/>
      <c r="M106" s="283"/>
      <c r="N106" s="283"/>
      <c r="O106" s="285"/>
      <c r="P106" s="285"/>
      <c r="Q106" s="286"/>
    </row>
    <row r="107" spans="1:17">
      <c r="A107" s="281" t="s">
        <v>384</v>
      </c>
      <c r="B107" s="132"/>
      <c r="C107" s="133">
        <v>100</v>
      </c>
      <c r="D107" s="282"/>
      <c r="E107" s="283"/>
      <c r="F107" s="284"/>
      <c r="G107" s="283"/>
      <c r="H107" s="283"/>
      <c r="I107" s="283"/>
      <c r="J107" s="284"/>
      <c r="K107" s="283"/>
      <c r="L107" s="283"/>
      <c r="M107" s="283"/>
      <c r="N107" s="283"/>
      <c r="O107" s="285"/>
      <c r="P107" s="285"/>
      <c r="Q107" s="286"/>
    </row>
    <row r="108" spans="1:17">
      <c r="A108" s="281" t="s">
        <v>294</v>
      </c>
      <c r="B108" s="132"/>
      <c r="C108" s="133">
        <v>101</v>
      </c>
      <c r="D108" s="282"/>
      <c r="E108" s="283"/>
      <c r="F108" s="284"/>
      <c r="G108" s="283"/>
      <c r="H108" s="283"/>
      <c r="I108" s="283"/>
      <c r="J108" s="284"/>
      <c r="K108" s="283"/>
      <c r="L108" s="283"/>
      <c r="M108" s="283"/>
      <c r="N108" s="283"/>
      <c r="O108" s="285"/>
      <c r="P108" s="285"/>
      <c r="Q108" s="286"/>
    </row>
    <row r="109" spans="1:17">
      <c r="A109" s="281" t="s">
        <v>385</v>
      </c>
      <c r="B109" s="132"/>
      <c r="C109" s="133">
        <v>102</v>
      </c>
      <c r="D109" s="282"/>
      <c r="E109" s="283"/>
      <c r="F109" s="284"/>
      <c r="G109" s="283"/>
      <c r="H109" s="283"/>
      <c r="I109" s="283"/>
      <c r="J109" s="284"/>
      <c r="K109" s="283"/>
      <c r="L109" s="283"/>
      <c r="M109" s="283"/>
      <c r="N109" s="283"/>
      <c r="O109" s="285"/>
      <c r="P109" s="285"/>
      <c r="Q109" s="286"/>
    </row>
    <row r="110" spans="1:17">
      <c r="A110" s="281" t="s">
        <v>295</v>
      </c>
      <c r="B110" s="132"/>
      <c r="C110" s="133">
        <v>103</v>
      </c>
      <c r="D110" s="282"/>
      <c r="E110" s="283"/>
      <c r="F110" s="284"/>
      <c r="G110" s="283"/>
      <c r="H110" s="283"/>
      <c r="I110" s="283"/>
      <c r="J110" s="284"/>
      <c r="K110" s="283"/>
      <c r="L110" s="283"/>
      <c r="M110" s="283"/>
      <c r="N110" s="283"/>
      <c r="O110" s="285"/>
      <c r="P110" s="285"/>
      <c r="Q110" s="286"/>
    </row>
    <row r="111" spans="1:17">
      <c r="A111" s="281" t="s">
        <v>296</v>
      </c>
      <c r="B111" s="132"/>
      <c r="C111" s="133">
        <v>104</v>
      </c>
      <c r="D111" s="282"/>
      <c r="E111" s="283"/>
      <c r="F111" s="284"/>
      <c r="G111" s="283"/>
      <c r="H111" s="283"/>
      <c r="I111" s="283"/>
      <c r="J111" s="284"/>
      <c r="K111" s="283"/>
      <c r="L111" s="283"/>
      <c r="M111" s="283"/>
      <c r="N111" s="283"/>
      <c r="O111" s="285"/>
      <c r="P111" s="285"/>
      <c r="Q111" s="286"/>
    </row>
    <row r="112" spans="1:17">
      <c r="A112" s="281" t="s">
        <v>386</v>
      </c>
      <c r="B112" s="132"/>
      <c r="C112" s="133">
        <v>105</v>
      </c>
      <c r="D112" s="282"/>
      <c r="E112" s="283"/>
      <c r="F112" s="284"/>
      <c r="G112" s="283"/>
      <c r="H112" s="283"/>
      <c r="I112" s="283"/>
      <c r="J112" s="284"/>
      <c r="K112" s="283"/>
      <c r="L112" s="283"/>
      <c r="M112" s="283"/>
      <c r="N112" s="283"/>
      <c r="O112" s="285"/>
      <c r="P112" s="285"/>
      <c r="Q112" s="286"/>
    </row>
    <row r="113" spans="1:17">
      <c r="A113" s="281" t="s">
        <v>387</v>
      </c>
      <c r="B113" s="132"/>
      <c r="C113" s="133">
        <v>106</v>
      </c>
      <c r="D113" s="282"/>
      <c r="E113" s="283"/>
      <c r="F113" s="284"/>
      <c r="G113" s="283"/>
      <c r="H113" s="283"/>
      <c r="I113" s="283"/>
      <c r="J113" s="284"/>
      <c r="K113" s="283"/>
      <c r="L113" s="283"/>
      <c r="M113" s="283"/>
      <c r="N113" s="283"/>
      <c r="O113" s="285"/>
      <c r="P113" s="285"/>
      <c r="Q113" s="286"/>
    </row>
    <row r="114" spans="1:17">
      <c r="A114" s="281" t="s">
        <v>297</v>
      </c>
      <c r="B114" s="132"/>
      <c r="C114" s="133">
        <v>107</v>
      </c>
      <c r="D114" s="282"/>
      <c r="E114" s="283"/>
      <c r="F114" s="284"/>
      <c r="G114" s="283"/>
      <c r="H114" s="283"/>
      <c r="I114" s="283"/>
      <c r="J114" s="284"/>
      <c r="K114" s="283"/>
      <c r="L114" s="283"/>
      <c r="M114" s="283"/>
      <c r="N114" s="283"/>
      <c r="O114" s="285"/>
      <c r="P114" s="285"/>
      <c r="Q114" s="286"/>
    </row>
    <row r="115" spans="1:17">
      <c r="A115" s="281" t="s">
        <v>388</v>
      </c>
      <c r="B115" s="132"/>
      <c r="C115" s="133">
        <v>108</v>
      </c>
      <c r="D115" s="282"/>
      <c r="E115" s="283"/>
      <c r="F115" s="284"/>
      <c r="G115" s="283"/>
      <c r="H115" s="283"/>
      <c r="I115" s="283"/>
      <c r="J115" s="284"/>
      <c r="K115" s="283"/>
      <c r="L115" s="283"/>
      <c r="M115" s="283"/>
      <c r="N115" s="283"/>
      <c r="O115" s="285"/>
      <c r="P115" s="285"/>
      <c r="Q115" s="286"/>
    </row>
    <row r="116" spans="1:17">
      <c r="A116" s="281" t="s">
        <v>389</v>
      </c>
      <c r="B116" s="132"/>
      <c r="C116" s="133">
        <v>109</v>
      </c>
      <c r="D116" s="282"/>
      <c r="E116" s="283"/>
      <c r="F116" s="284"/>
      <c r="G116" s="283"/>
      <c r="H116" s="283"/>
      <c r="I116" s="283"/>
      <c r="J116" s="284"/>
      <c r="K116" s="283"/>
      <c r="L116" s="283"/>
      <c r="M116" s="283"/>
      <c r="N116" s="283"/>
      <c r="O116" s="285"/>
      <c r="P116" s="285"/>
      <c r="Q116" s="286"/>
    </row>
    <row r="117" spans="1:17">
      <c r="A117" s="281" t="s">
        <v>390</v>
      </c>
      <c r="B117" s="132"/>
      <c r="C117" s="133">
        <v>110</v>
      </c>
      <c r="D117" s="282"/>
      <c r="E117" s="283"/>
      <c r="F117" s="284"/>
      <c r="G117" s="283"/>
      <c r="H117" s="283"/>
      <c r="I117" s="283"/>
      <c r="J117" s="284"/>
      <c r="K117" s="283"/>
      <c r="L117" s="283"/>
      <c r="M117" s="283"/>
      <c r="N117" s="283"/>
      <c r="O117" s="285"/>
      <c r="P117" s="285"/>
      <c r="Q117" s="286"/>
    </row>
    <row r="118" spans="1:17">
      <c r="A118" s="281" t="s">
        <v>391</v>
      </c>
      <c r="B118" s="132"/>
      <c r="C118" s="133">
        <v>111</v>
      </c>
      <c r="D118" s="282"/>
      <c r="E118" s="283"/>
      <c r="F118" s="284"/>
      <c r="G118" s="283"/>
      <c r="H118" s="283"/>
      <c r="I118" s="283"/>
      <c r="J118" s="284"/>
      <c r="K118" s="283"/>
      <c r="L118" s="283"/>
      <c r="M118" s="283"/>
      <c r="N118" s="283"/>
      <c r="O118" s="285"/>
      <c r="P118" s="285"/>
      <c r="Q118" s="286"/>
    </row>
    <row r="119" spans="1:17">
      <c r="A119" s="281" t="s">
        <v>392</v>
      </c>
      <c r="B119" s="132"/>
      <c r="C119" s="133">
        <v>112</v>
      </c>
      <c r="D119" s="282"/>
      <c r="E119" s="283"/>
      <c r="F119" s="284"/>
      <c r="G119" s="283"/>
      <c r="H119" s="283"/>
      <c r="I119" s="283"/>
      <c r="J119" s="284"/>
      <c r="K119" s="283"/>
      <c r="L119" s="283"/>
      <c r="M119" s="283"/>
      <c r="N119" s="283"/>
      <c r="O119" s="285"/>
      <c r="P119" s="285"/>
      <c r="Q119" s="286"/>
    </row>
    <row r="120" spans="1:17">
      <c r="A120" s="281" t="s">
        <v>393</v>
      </c>
      <c r="B120" s="132"/>
      <c r="C120" s="133">
        <v>113</v>
      </c>
      <c r="D120" s="282"/>
      <c r="E120" s="283"/>
      <c r="F120" s="284"/>
      <c r="G120" s="283"/>
      <c r="H120" s="283"/>
      <c r="I120" s="283"/>
      <c r="J120" s="284"/>
      <c r="K120" s="283"/>
      <c r="L120" s="283"/>
      <c r="M120" s="283"/>
      <c r="N120" s="283"/>
      <c r="O120" s="285"/>
      <c r="P120" s="285"/>
      <c r="Q120" s="286"/>
    </row>
    <row r="121" spans="1:17">
      <c r="A121" s="281" t="s">
        <v>394</v>
      </c>
      <c r="B121" s="132"/>
      <c r="C121" s="133">
        <v>114</v>
      </c>
      <c r="D121" s="282"/>
      <c r="E121" s="283"/>
      <c r="F121" s="284"/>
      <c r="G121" s="283"/>
      <c r="H121" s="283"/>
      <c r="I121" s="283"/>
      <c r="J121" s="284"/>
      <c r="K121" s="283"/>
      <c r="L121" s="283"/>
      <c r="M121" s="283"/>
      <c r="N121" s="283"/>
      <c r="O121" s="285"/>
      <c r="P121" s="285"/>
      <c r="Q121" s="286"/>
    </row>
    <row r="122" spans="1:17">
      <c r="A122" s="281" t="s">
        <v>395</v>
      </c>
      <c r="B122" s="132"/>
      <c r="C122" s="133">
        <v>115</v>
      </c>
      <c r="D122" s="282"/>
      <c r="E122" s="283"/>
      <c r="F122" s="284"/>
      <c r="G122" s="283"/>
      <c r="H122" s="283"/>
      <c r="I122" s="283"/>
      <c r="J122" s="284"/>
      <c r="K122" s="283"/>
      <c r="L122" s="283"/>
      <c r="M122" s="283"/>
      <c r="N122" s="283"/>
      <c r="O122" s="285"/>
      <c r="P122" s="285"/>
      <c r="Q122" s="286"/>
    </row>
    <row r="123" spans="1:17">
      <c r="A123" s="281" t="s">
        <v>396</v>
      </c>
      <c r="B123" s="132"/>
      <c r="C123" s="133">
        <v>116</v>
      </c>
      <c r="D123" s="282"/>
      <c r="E123" s="283"/>
      <c r="F123" s="284"/>
      <c r="G123" s="283"/>
      <c r="H123" s="283"/>
      <c r="I123" s="283"/>
      <c r="J123" s="284"/>
      <c r="K123" s="283"/>
      <c r="L123" s="283"/>
      <c r="M123" s="283"/>
      <c r="N123" s="283"/>
      <c r="O123" s="285"/>
      <c r="P123" s="285"/>
      <c r="Q123" s="286"/>
    </row>
    <row r="124" spans="1:17">
      <c r="A124" s="281" t="s">
        <v>397</v>
      </c>
      <c r="B124" s="132"/>
      <c r="C124" s="133">
        <v>117</v>
      </c>
      <c r="D124" s="282"/>
      <c r="E124" s="283"/>
      <c r="F124" s="284"/>
      <c r="G124" s="283"/>
      <c r="H124" s="283"/>
      <c r="I124" s="283"/>
      <c r="J124" s="284"/>
      <c r="K124" s="283"/>
      <c r="L124" s="283"/>
      <c r="M124" s="283"/>
      <c r="N124" s="283"/>
      <c r="O124" s="285"/>
      <c r="P124" s="285"/>
      <c r="Q124" s="286"/>
    </row>
    <row r="125" spans="1:17">
      <c r="A125" s="281" t="s">
        <v>398</v>
      </c>
      <c r="B125" s="132"/>
      <c r="C125" s="133">
        <v>118</v>
      </c>
      <c r="D125" s="282"/>
      <c r="E125" s="283"/>
      <c r="F125" s="284"/>
      <c r="G125" s="283"/>
      <c r="H125" s="283"/>
      <c r="I125" s="283"/>
      <c r="J125" s="284"/>
      <c r="K125" s="283"/>
      <c r="L125" s="283"/>
      <c r="M125" s="283"/>
      <c r="N125" s="283"/>
      <c r="O125" s="285"/>
      <c r="P125" s="285"/>
      <c r="Q125" s="286"/>
    </row>
    <row r="126" spans="1:17">
      <c r="A126" s="281" t="s">
        <v>399</v>
      </c>
      <c r="B126" s="132"/>
      <c r="C126" s="133">
        <v>119</v>
      </c>
      <c r="D126" s="282"/>
      <c r="E126" s="283"/>
      <c r="F126" s="284"/>
      <c r="G126" s="283"/>
      <c r="H126" s="283"/>
      <c r="I126" s="283"/>
      <c r="J126" s="284"/>
      <c r="K126" s="283"/>
      <c r="L126" s="283"/>
      <c r="M126" s="283"/>
      <c r="N126" s="283"/>
      <c r="O126" s="285"/>
      <c r="P126" s="285"/>
      <c r="Q126" s="286"/>
    </row>
    <row r="127" spans="1:17">
      <c r="A127" s="281" t="s">
        <v>400</v>
      </c>
      <c r="B127" s="132"/>
      <c r="C127" s="133">
        <v>120</v>
      </c>
      <c r="D127" s="282"/>
      <c r="E127" s="283"/>
      <c r="F127" s="284"/>
      <c r="G127" s="283"/>
      <c r="H127" s="283"/>
      <c r="I127" s="283"/>
      <c r="J127" s="284"/>
      <c r="K127" s="283"/>
      <c r="L127" s="283"/>
      <c r="M127" s="283"/>
      <c r="N127" s="283"/>
      <c r="O127" s="285"/>
      <c r="P127" s="285"/>
      <c r="Q127" s="286"/>
    </row>
    <row r="128" spans="1:17">
      <c r="A128" s="281" t="s">
        <v>298</v>
      </c>
      <c r="B128" s="132"/>
      <c r="C128" s="133">
        <v>121</v>
      </c>
      <c r="D128" s="282"/>
      <c r="E128" s="283"/>
      <c r="F128" s="284"/>
      <c r="G128" s="283"/>
      <c r="H128" s="283"/>
      <c r="I128" s="283"/>
      <c r="J128" s="284"/>
      <c r="K128" s="283"/>
      <c r="L128" s="283"/>
      <c r="M128" s="283"/>
      <c r="N128" s="283"/>
      <c r="O128" s="285"/>
      <c r="P128" s="285"/>
      <c r="Q128" s="286"/>
    </row>
    <row r="129" spans="1:17">
      <c r="A129" s="281" t="s">
        <v>299</v>
      </c>
      <c r="B129" s="132"/>
      <c r="C129" s="133">
        <v>122</v>
      </c>
      <c r="D129" s="282"/>
      <c r="E129" s="283"/>
      <c r="F129" s="284"/>
      <c r="G129" s="283"/>
      <c r="H129" s="283"/>
      <c r="I129" s="283"/>
      <c r="J129" s="284"/>
      <c r="K129" s="283"/>
      <c r="L129" s="283"/>
      <c r="M129" s="283"/>
      <c r="N129" s="283"/>
      <c r="O129" s="285"/>
      <c r="P129" s="285"/>
      <c r="Q129" s="286"/>
    </row>
    <row r="130" spans="1:17">
      <c r="A130" s="281" t="s">
        <v>300</v>
      </c>
      <c r="B130" s="132"/>
      <c r="C130" s="133">
        <v>123</v>
      </c>
      <c r="D130" s="282"/>
      <c r="E130" s="283"/>
      <c r="F130" s="284"/>
      <c r="G130" s="283"/>
      <c r="H130" s="283"/>
      <c r="I130" s="283"/>
      <c r="J130" s="284"/>
      <c r="K130" s="283"/>
      <c r="L130" s="283"/>
      <c r="M130" s="283"/>
      <c r="N130" s="283"/>
      <c r="O130" s="285"/>
      <c r="P130" s="285"/>
      <c r="Q130" s="286"/>
    </row>
    <row r="131" spans="1:17">
      <c r="A131" s="281" t="s">
        <v>401</v>
      </c>
      <c r="B131" s="132"/>
      <c r="C131" s="133">
        <v>124</v>
      </c>
      <c r="D131" s="282"/>
      <c r="E131" s="283"/>
      <c r="F131" s="284"/>
      <c r="G131" s="283"/>
      <c r="H131" s="283"/>
      <c r="I131" s="283"/>
      <c r="J131" s="284"/>
      <c r="K131" s="283"/>
      <c r="L131" s="283"/>
      <c r="M131" s="283"/>
      <c r="N131" s="283"/>
      <c r="O131" s="285"/>
      <c r="P131" s="285"/>
      <c r="Q131" s="286"/>
    </row>
    <row r="132" spans="1:17">
      <c r="A132" s="281" t="s">
        <v>301</v>
      </c>
      <c r="B132" s="132"/>
      <c r="C132" s="133">
        <v>125</v>
      </c>
      <c r="D132" s="282"/>
      <c r="E132" s="283"/>
      <c r="F132" s="284"/>
      <c r="G132" s="283"/>
      <c r="H132" s="283"/>
      <c r="I132" s="283"/>
      <c r="J132" s="284"/>
      <c r="K132" s="283"/>
      <c r="L132" s="283"/>
      <c r="M132" s="283"/>
      <c r="N132" s="283"/>
      <c r="O132" s="285"/>
      <c r="P132" s="285"/>
      <c r="Q132" s="286"/>
    </row>
    <row r="133" spans="1:17">
      <c r="A133" s="281" t="s">
        <v>302</v>
      </c>
      <c r="B133" s="132"/>
      <c r="C133" s="133">
        <v>126</v>
      </c>
      <c r="D133" s="282"/>
      <c r="E133" s="283"/>
      <c r="F133" s="284"/>
      <c r="G133" s="283"/>
      <c r="H133" s="283"/>
      <c r="I133" s="283"/>
      <c r="J133" s="284"/>
      <c r="K133" s="283"/>
      <c r="L133" s="283"/>
      <c r="M133" s="283"/>
      <c r="N133" s="283"/>
      <c r="O133" s="285"/>
      <c r="P133" s="285"/>
      <c r="Q133" s="286"/>
    </row>
    <row r="134" spans="1:17">
      <c r="A134" s="281" t="s">
        <v>402</v>
      </c>
      <c r="B134" s="132"/>
      <c r="C134" s="133">
        <v>127</v>
      </c>
      <c r="D134" s="282"/>
      <c r="E134" s="283"/>
      <c r="F134" s="284"/>
      <c r="G134" s="283"/>
      <c r="H134" s="283"/>
      <c r="I134" s="283"/>
      <c r="J134" s="284"/>
      <c r="K134" s="283"/>
      <c r="L134" s="283"/>
      <c r="M134" s="283"/>
      <c r="N134" s="283"/>
      <c r="O134" s="285"/>
      <c r="P134" s="285"/>
      <c r="Q134" s="286"/>
    </row>
    <row r="135" spans="1:17">
      <c r="A135" s="281" t="s">
        <v>303</v>
      </c>
      <c r="B135" s="132"/>
      <c r="C135" s="133">
        <v>128</v>
      </c>
      <c r="D135" s="282"/>
      <c r="E135" s="283"/>
      <c r="F135" s="284"/>
      <c r="G135" s="283"/>
      <c r="H135" s="283"/>
      <c r="I135" s="283"/>
      <c r="J135" s="284"/>
      <c r="K135" s="283"/>
      <c r="L135" s="283"/>
      <c r="M135" s="283"/>
      <c r="N135" s="283"/>
      <c r="O135" s="285"/>
      <c r="P135" s="285"/>
      <c r="Q135" s="286"/>
    </row>
    <row r="136" spans="1:17">
      <c r="A136" s="281" t="s">
        <v>304</v>
      </c>
      <c r="B136" s="132"/>
      <c r="C136" s="133">
        <v>129</v>
      </c>
      <c r="D136" s="282"/>
      <c r="E136" s="283"/>
      <c r="F136" s="284"/>
      <c r="G136" s="283"/>
      <c r="H136" s="283"/>
      <c r="I136" s="283"/>
      <c r="J136" s="284"/>
      <c r="K136" s="283"/>
      <c r="L136" s="283"/>
      <c r="M136" s="283"/>
      <c r="N136" s="283"/>
      <c r="O136" s="285"/>
      <c r="P136" s="285"/>
      <c r="Q136" s="286"/>
    </row>
    <row r="137" spans="1:17">
      <c r="A137" s="281" t="s">
        <v>403</v>
      </c>
      <c r="B137" s="132"/>
      <c r="C137" s="133">
        <v>130</v>
      </c>
      <c r="D137" s="282"/>
      <c r="E137" s="283"/>
      <c r="F137" s="284"/>
      <c r="G137" s="283"/>
      <c r="H137" s="283"/>
      <c r="I137" s="283"/>
      <c r="J137" s="284"/>
      <c r="K137" s="283"/>
      <c r="L137" s="283"/>
      <c r="M137" s="283"/>
      <c r="N137" s="283"/>
      <c r="O137" s="285"/>
      <c r="P137" s="285"/>
      <c r="Q137" s="286"/>
    </row>
    <row r="138" spans="1:17">
      <c r="A138" s="281" t="s">
        <v>404</v>
      </c>
      <c r="B138" s="132"/>
      <c r="C138" s="133">
        <v>131</v>
      </c>
      <c r="D138" s="282"/>
      <c r="E138" s="283"/>
      <c r="F138" s="284"/>
      <c r="G138" s="283"/>
      <c r="H138" s="283"/>
      <c r="I138" s="283"/>
      <c r="J138" s="284"/>
      <c r="K138" s="283"/>
      <c r="L138" s="283"/>
      <c r="M138" s="283"/>
      <c r="N138" s="283"/>
      <c r="O138" s="285"/>
      <c r="P138" s="285"/>
      <c r="Q138" s="286"/>
    </row>
    <row r="139" spans="1:17">
      <c r="A139" s="281" t="s">
        <v>405</v>
      </c>
      <c r="B139" s="132"/>
      <c r="C139" s="133">
        <v>132</v>
      </c>
      <c r="D139" s="282"/>
      <c r="E139" s="283"/>
      <c r="F139" s="284"/>
      <c r="G139" s="283"/>
      <c r="H139" s="283"/>
      <c r="I139" s="283"/>
      <c r="J139" s="284"/>
      <c r="K139" s="283"/>
      <c r="L139" s="283"/>
      <c r="M139" s="283"/>
      <c r="N139" s="283"/>
      <c r="O139" s="285"/>
      <c r="P139" s="285"/>
      <c r="Q139" s="286"/>
    </row>
    <row r="140" spans="1:17">
      <c r="A140" s="281" t="s">
        <v>305</v>
      </c>
      <c r="B140" s="132"/>
      <c r="C140" s="133">
        <v>133</v>
      </c>
      <c r="D140" s="282"/>
      <c r="E140" s="283"/>
      <c r="F140" s="284"/>
      <c r="G140" s="283"/>
      <c r="H140" s="283"/>
      <c r="I140" s="283"/>
      <c r="J140" s="284"/>
      <c r="K140" s="283"/>
      <c r="L140" s="283"/>
      <c r="M140" s="283"/>
      <c r="N140" s="283"/>
      <c r="O140" s="285"/>
      <c r="P140" s="285"/>
      <c r="Q140" s="286"/>
    </row>
    <row r="141" spans="1:17">
      <c r="A141" s="281" t="s">
        <v>406</v>
      </c>
      <c r="B141" s="132"/>
      <c r="C141" s="133">
        <v>134</v>
      </c>
      <c r="D141" s="282"/>
      <c r="E141" s="283"/>
      <c r="F141" s="284"/>
      <c r="G141" s="283"/>
      <c r="H141" s="283"/>
      <c r="I141" s="283"/>
      <c r="J141" s="284"/>
      <c r="K141" s="283"/>
      <c r="L141" s="283"/>
      <c r="M141" s="283"/>
      <c r="N141" s="283"/>
      <c r="O141" s="285"/>
      <c r="P141" s="285"/>
      <c r="Q141" s="286"/>
    </row>
    <row r="142" spans="1:17">
      <c r="A142" s="281" t="s">
        <v>407</v>
      </c>
      <c r="B142" s="132"/>
      <c r="C142" s="133">
        <v>135</v>
      </c>
      <c r="D142" s="282"/>
      <c r="E142" s="283"/>
      <c r="F142" s="284"/>
      <c r="G142" s="283"/>
      <c r="H142" s="283"/>
      <c r="I142" s="283"/>
      <c r="J142" s="284"/>
      <c r="K142" s="283"/>
      <c r="L142" s="283"/>
      <c r="M142" s="283"/>
      <c r="N142" s="283"/>
      <c r="O142" s="285"/>
      <c r="P142" s="285"/>
      <c r="Q142" s="286"/>
    </row>
    <row r="143" spans="1:17">
      <c r="A143" s="281" t="s">
        <v>408</v>
      </c>
      <c r="B143" s="132"/>
      <c r="C143" s="133">
        <v>136</v>
      </c>
      <c r="D143" s="282"/>
      <c r="E143" s="283"/>
      <c r="F143" s="284"/>
      <c r="G143" s="283"/>
      <c r="H143" s="283"/>
      <c r="I143" s="283"/>
      <c r="J143" s="284"/>
      <c r="K143" s="283"/>
      <c r="L143" s="283"/>
      <c r="M143" s="283"/>
      <c r="N143" s="283"/>
      <c r="O143" s="285"/>
      <c r="P143" s="285"/>
      <c r="Q143" s="286"/>
    </row>
    <row r="144" spans="1:17">
      <c r="A144" s="281" t="s">
        <v>306</v>
      </c>
      <c r="B144" s="132"/>
      <c r="C144" s="133">
        <v>137</v>
      </c>
      <c r="D144" s="282"/>
      <c r="E144" s="283"/>
      <c r="F144" s="284"/>
      <c r="G144" s="283"/>
      <c r="H144" s="283"/>
      <c r="I144" s="283"/>
      <c r="J144" s="284"/>
      <c r="K144" s="283"/>
      <c r="L144" s="283"/>
      <c r="M144" s="283"/>
      <c r="N144" s="283"/>
      <c r="O144" s="285"/>
      <c r="P144" s="285"/>
      <c r="Q144" s="286"/>
    </row>
    <row r="145" spans="1:17">
      <c r="A145" s="281" t="s">
        <v>307</v>
      </c>
      <c r="B145" s="132"/>
      <c r="C145" s="133">
        <v>138</v>
      </c>
      <c r="D145" s="282"/>
      <c r="E145" s="283"/>
      <c r="F145" s="284"/>
      <c r="G145" s="283"/>
      <c r="H145" s="283"/>
      <c r="I145" s="283"/>
      <c r="J145" s="284"/>
      <c r="K145" s="283"/>
      <c r="L145" s="283"/>
      <c r="M145" s="283"/>
      <c r="N145" s="283"/>
      <c r="O145" s="285"/>
      <c r="P145" s="285"/>
      <c r="Q145" s="286"/>
    </row>
    <row r="146" spans="1:17">
      <c r="A146" s="281" t="s">
        <v>308</v>
      </c>
      <c r="B146" s="132"/>
      <c r="C146" s="133">
        <v>139</v>
      </c>
      <c r="D146" s="282"/>
      <c r="E146" s="283"/>
      <c r="F146" s="284"/>
      <c r="G146" s="283"/>
      <c r="H146" s="283"/>
      <c r="I146" s="283"/>
      <c r="J146" s="284"/>
      <c r="K146" s="283"/>
      <c r="L146" s="283"/>
      <c r="M146" s="283"/>
      <c r="N146" s="283"/>
      <c r="O146" s="285"/>
      <c r="P146" s="285"/>
      <c r="Q146" s="286"/>
    </row>
    <row r="147" spans="1:17">
      <c r="A147" s="281" t="s">
        <v>409</v>
      </c>
      <c r="B147" s="132"/>
      <c r="C147" s="133">
        <v>140</v>
      </c>
      <c r="D147" s="282"/>
      <c r="E147" s="283"/>
      <c r="F147" s="284"/>
      <c r="G147" s="283"/>
      <c r="H147" s="283"/>
      <c r="I147" s="283"/>
      <c r="J147" s="284"/>
      <c r="K147" s="283"/>
      <c r="L147" s="283"/>
      <c r="M147" s="283"/>
      <c r="N147" s="283"/>
      <c r="O147" s="285"/>
      <c r="P147" s="285"/>
      <c r="Q147" s="286"/>
    </row>
    <row r="148" spans="1:17">
      <c r="A148" s="281" t="s">
        <v>410</v>
      </c>
      <c r="B148" s="132"/>
      <c r="C148" s="133">
        <v>141</v>
      </c>
      <c r="D148" s="282"/>
      <c r="E148" s="283"/>
      <c r="F148" s="284"/>
      <c r="G148" s="283"/>
      <c r="H148" s="283"/>
      <c r="I148" s="283"/>
      <c r="J148" s="284"/>
      <c r="K148" s="283"/>
      <c r="L148" s="283"/>
      <c r="M148" s="283"/>
      <c r="N148" s="283"/>
      <c r="O148" s="285"/>
      <c r="P148" s="285"/>
      <c r="Q148" s="286"/>
    </row>
    <row r="149" spans="1:17">
      <c r="A149" s="281" t="s">
        <v>411</v>
      </c>
      <c r="B149" s="132"/>
      <c r="C149" s="133">
        <v>142</v>
      </c>
      <c r="D149" s="282"/>
      <c r="E149" s="283"/>
      <c r="F149" s="284"/>
      <c r="G149" s="283"/>
      <c r="H149" s="283"/>
      <c r="I149" s="283"/>
      <c r="J149" s="284"/>
      <c r="K149" s="283"/>
      <c r="L149" s="283"/>
      <c r="M149" s="283"/>
      <c r="N149" s="283"/>
      <c r="O149" s="285"/>
      <c r="P149" s="285"/>
      <c r="Q149" s="286"/>
    </row>
    <row r="150" spans="1:17">
      <c r="A150" s="281" t="s">
        <v>309</v>
      </c>
      <c r="B150" s="132"/>
      <c r="C150" s="133">
        <v>143</v>
      </c>
      <c r="D150" s="282"/>
      <c r="E150" s="283"/>
      <c r="F150" s="284"/>
      <c r="G150" s="283"/>
      <c r="H150" s="283"/>
      <c r="I150" s="283"/>
      <c r="J150" s="284"/>
      <c r="K150" s="283"/>
      <c r="L150" s="283"/>
      <c r="M150" s="283"/>
      <c r="N150" s="283"/>
      <c r="O150" s="285"/>
      <c r="P150" s="285"/>
      <c r="Q150" s="286"/>
    </row>
    <row r="151" spans="1:17">
      <c r="A151" s="281" t="s">
        <v>412</v>
      </c>
      <c r="B151" s="132"/>
      <c r="C151" s="133">
        <v>144</v>
      </c>
      <c r="D151" s="282"/>
      <c r="E151" s="283"/>
      <c r="F151" s="284"/>
      <c r="G151" s="283"/>
      <c r="H151" s="283"/>
      <c r="I151" s="283"/>
      <c r="J151" s="284"/>
      <c r="K151" s="283"/>
      <c r="L151" s="283"/>
      <c r="M151" s="283"/>
      <c r="N151" s="283"/>
      <c r="O151" s="285"/>
      <c r="P151" s="285"/>
      <c r="Q151" s="286"/>
    </row>
    <row r="152" spans="1:17">
      <c r="A152" s="281" t="s">
        <v>310</v>
      </c>
      <c r="B152" s="132"/>
      <c r="C152" s="133">
        <v>145</v>
      </c>
      <c r="D152" s="282"/>
      <c r="E152" s="283"/>
      <c r="F152" s="284"/>
      <c r="G152" s="283"/>
      <c r="H152" s="283"/>
      <c r="I152" s="283"/>
      <c r="J152" s="284"/>
      <c r="K152" s="283"/>
      <c r="L152" s="283"/>
      <c r="M152" s="283"/>
      <c r="N152" s="283"/>
      <c r="O152" s="285"/>
      <c r="P152" s="285"/>
      <c r="Q152" s="286"/>
    </row>
    <row r="153" spans="1:17">
      <c r="A153" s="281" t="s">
        <v>311</v>
      </c>
      <c r="B153" s="132"/>
      <c r="C153" s="133">
        <v>146</v>
      </c>
      <c r="D153" s="282"/>
      <c r="E153" s="283"/>
      <c r="F153" s="284"/>
      <c r="G153" s="283"/>
      <c r="H153" s="283"/>
      <c r="I153" s="283"/>
      <c r="J153" s="284"/>
      <c r="K153" s="283"/>
      <c r="L153" s="283"/>
      <c r="M153" s="283"/>
      <c r="N153" s="283"/>
      <c r="O153" s="285"/>
      <c r="P153" s="285"/>
      <c r="Q153" s="286"/>
    </row>
    <row r="154" spans="1:17">
      <c r="A154" s="281" t="s">
        <v>413</v>
      </c>
      <c r="B154" s="132"/>
      <c r="C154" s="133">
        <v>147</v>
      </c>
      <c r="D154" s="282"/>
      <c r="E154" s="283"/>
      <c r="F154" s="284"/>
      <c r="G154" s="283"/>
      <c r="H154" s="283"/>
      <c r="I154" s="283"/>
      <c r="J154" s="284"/>
      <c r="K154" s="283"/>
      <c r="L154" s="283"/>
      <c r="M154" s="283"/>
      <c r="N154" s="283"/>
      <c r="O154" s="285"/>
      <c r="P154" s="285"/>
      <c r="Q154" s="286"/>
    </row>
    <row r="155" spans="1:17">
      <c r="A155" s="281" t="s">
        <v>414</v>
      </c>
      <c r="B155" s="132"/>
      <c r="C155" s="133">
        <v>148</v>
      </c>
      <c r="D155" s="282"/>
      <c r="E155" s="283"/>
      <c r="F155" s="284"/>
      <c r="G155" s="283"/>
      <c r="H155" s="283"/>
      <c r="I155" s="283"/>
      <c r="J155" s="284"/>
      <c r="K155" s="283"/>
      <c r="L155" s="283"/>
      <c r="M155" s="283"/>
      <c r="N155" s="283"/>
      <c r="O155" s="285"/>
      <c r="P155" s="285"/>
      <c r="Q155" s="286"/>
    </row>
    <row r="156" spans="1:17">
      <c r="A156" s="281" t="s">
        <v>415</v>
      </c>
      <c r="B156" s="132"/>
      <c r="C156" s="133">
        <v>149</v>
      </c>
      <c r="D156" s="282"/>
      <c r="E156" s="283"/>
      <c r="F156" s="284"/>
      <c r="G156" s="283"/>
      <c r="H156" s="283"/>
      <c r="I156" s="283"/>
      <c r="J156" s="284"/>
      <c r="K156" s="283"/>
      <c r="L156" s="283"/>
      <c r="M156" s="283"/>
      <c r="N156" s="283"/>
      <c r="O156" s="285"/>
      <c r="P156" s="285"/>
      <c r="Q156" s="286"/>
    </row>
    <row r="157" spans="1:17">
      <c r="A157" s="281" t="s">
        <v>416</v>
      </c>
      <c r="B157" s="132"/>
      <c r="C157" s="133">
        <v>150</v>
      </c>
      <c r="D157" s="282"/>
      <c r="E157" s="283"/>
      <c r="F157" s="284"/>
      <c r="G157" s="283"/>
      <c r="H157" s="283"/>
      <c r="I157" s="283"/>
      <c r="J157" s="284"/>
      <c r="K157" s="283"/>
      <c r="L157" s="283"/>
      <c r="M157" s="283"/>
      <c r="N157" s="283"/>
      <c r="O157" s="285"/>
      <c r="P157" s="285"/>
      <c r="Q157" s="286"/>
    </row>
    <row r="158" spans="1:17">
      <c r="A158" s="281" t="s">
        <v>417</v>
      </c>
      <c r="B158" s="132"/>
      <c r="C158" s="133">
        <v>151</v>
      </c>
      <c r="D158" s="282"/>
      <c r="E158" s="283"/>
      <c r="F158" s="284"/>
      <c r="G158" s="283"/>
      <c r="H158" s="283"/>
      <c r="I158" s="283"/>
      <c r="J158" s="284"/>
      <c r="K158" s="283"/>
      <c r="L158" s="283"/>
      <c r="M158" s="283"/>
      <c r="N158" s="283"/>
      <c r="O158" s="285"/>
      <c r="P158" s="285"/>
      <c r="Q158" s="286"/>
    </row>
    <row r="159" spans="1:17">
      <c r="A159" s="281" t="s">
        <v>418</v>
      </c>
      <c r="B159" s="132"/>
      <c r="C159" s="133">
        <v>152</v>
      </c>
      <c r="D159" s="282"/>
      <c r="E159" s="283"/>
      <c r="F159" s="284"/>
      <c r="G159" s="283"/>
      <c r="H159" s="283"/>
      <c r="I159" s="283"/>
      <c r="J159" s="284"/>
      <c r="K159" s="283"/>
      <c r="L159" s="283"/>
      <c r="M159" s="283"/>
      <c r="N159" s="283"/>
      <c r="O159" s="285"/>
      <c r="P159" s="285"/>
      <c r="Q159" s="286"/>
    </row>
    <row r="160" spans="1:17">
      <c r="A160" s="281" t="s">
        <v>312</v>
      </c>
      <c r="B160" s="132"/>
      <c r="C160" s="133">
        <v>153</v>
      </c>
      <c r="D160" s="282"/>
      <c r="E160" s="283"/>
      <c r="F160" s="284"/>
      <c r="G160" s="283"/>
      <c r="H160" s="283"/>
      <c r="I160" s="283"/>
      <c r="J160" s="284"/>
      <c r="K160" s="283"/>
      <c r="L160" s="283"/>
      <c r="M160" s="283"/>
      <c r="N160" s="283"/>
      <c r="O160" s="285"/>
      <c r="P160" s="285"/>
      <c r="Q160" s="286"/>
    </row>
    <row r="161" spans="1:17">
      <c r="A161" s="281" t="s">
        <v>419</v>
      </c>
      <c r="B161" s="132"/>
      <c r="C161" s="133">
        <v>154</v>
      </c>
      <c r="D161" s="282"/>
      <c r="E161" s="283"/>
      <c r="F161" s="284"/>
      <c r="G161" s="283"/>
      <c r="H161" s="283"/>
      <c r="I161" s="283"/>
      <c r="J161" s="284"/>
      <c r="K161" s="283"/>
      <c r="L161" s="283"/>
      <c r="M161" s="283"/>
      <c r="N161" s="283"/>
      <c r="O161" s="285"/>
      <c r="P161" s="285"/>
      <c r="Q161" s="286"/>
    </row>
    <row r="162" spans="1:17">
      <c r="A162" s="281" t="s">
        <v>420</v>
      </c>
      <c r="B162" s="132"/>
      <c r="C162" s="133">
        <v>155</v>
      </c>
      <c r="D162" s="282"/>
      <c r="E162" s="283"/>
      <c r="F162" s="284"/>
      <c r="G162" s="283"/>
      <c r="H162" s="283"/>
      <c r="I162" s="283"/>
      <c r="J162" s="284"/>
      <c r="K162" s="283"/>
      <c r="L162" s="283"/>
      <c r="M162" s="283"/>
      <c r="N162" s="283"/>
      <c r="O162" s="285"/>
      <c r="P162" s="285"/>
      <c r="Q162" s="286"/>
    </row>
    <row r="163" spans="1:17">
      <c r="A163" s="281" t="s">
        <v>421</v>
      </c>
      <c r="B163" s="132"/>
      <c r="C163" s="133">
        <v>156</v>
      </c>
      <c r="D163" s="282"/>
      <c r="E163" s="283"/>
      <c r="F163" s="284"/>
      <c r="G163" s="283"/>
      <c r="H163" s="283"/>
      <c r="I163" s="283"/>
      <c r="J163" s="284"/>
      <c r="K163" s="283"/>
      <c r="L163" s="283"/>
      <c r="M163" s="283"/>
      <c r="N163" s="283"/>
      <c r="O163" s="285"/>
      <c r="P163" s="285"/>
      <c r="Q163" s="286"/>
    </row>
    <row r="164" spans="1:17">
      <c r="A164" s="281" t="s">
        <v>422</v>
      </c>
      <c r="B164" s="132"/>
      <c r="C164" s="133">
        <v>157</v>
      </c>
      <c r="D164" s="282"/>
      <c r="E164" s="283"/>
      <c r="F164" s="284"/>
      <c r="G164" s="283"/>
      <c r="H164" s="283"/>
      <c r="I164" s="283"/>
      <c r="J164" s="284"/>
      <c r="K164" s="283"/>
      <c r="L164" s="283"/>
      <c r="M164" s="283"/>
      <c r="N164" s="283"/>
      <c r="O164" s="285"/>
      <c r="P164" s="285"/>
      <c r="Q164" s="286"/>
    </row>
    <row r="165" spans="1:17">
      <c r="A165" s="281" t="s">
        <v>423</v>
      </c>
      <c r="B165" s="132"/>
      <c r="C165" s="133">
        <v>158</v>
      </c>
      <c r="D165" s="282"/>
      <c r="E165" s="283"/>
      <c r="F165" s="284"/>
      <c r="G165" s="283"/>
      <c r="H165" s="283"/>
      <c r="I165" s="283"/>
      <c r="J165" s="284"/>
      <c r="K165" s="283"/>
      <c r="L165" s="283"/>
      <c r="M165" s="283"/>
      <c r="N165" s="283"/>
      <c r="O165" s="285"/>
      <c r="P165" s="285"/>
      <c r="Q165" s="286"/>
    </row>
    <row r="166" spans="1:17">
      <c r="A166" s="281" t="s">
        <v>424</v>
      </c>
      <c r="B166" s="132"/>
      <c r="C166" s="133">
        <v>159</v>
      </c>
      <c r="D166" s="282"/>
      <c r="E166" s="283"/>
      <c r="F166" s="284"/>
      <c r="G166" s="283"/>
      <c r="H166" s="283"/>
      <c r="I166" s="283"/>
      <c r="J166" s="284"/>
      <c r="K166" s="283"/>
      <c r="L166" s="283"/>
      <c r="M166" s="283"/>
      <c r="N166" s="283"/>
      <c r="O166" s="285"/>
      <c r="P166" s="285"/>
      <c r="Q166" s="286"/>
    </row>
    <row r="167" spans="1:17">
      <c r="A167" s="281" t="s">
        <v>425</v>
      </c>
      <c r="B167" s="132"/>
      <c r="C167" s="133">
        <v>160</v>
      </c>
      <c r="D167" s="282"/>
      <c r="E167" s="283"/>
      <c r="F167" s="284"/>
      <c r="G167" s="283"/>
      <c r="H167" s="283"/>
      <c r="I167" s="283"/>
      <c r="J167" s="284"/>
      <c r="K167" s="283"/>
      <c r="L167" s="283"/>
      <c r="M167" s="283"/>
      <c r="N167" s="283"/>
      <c r="O167" s="285"/>
      <c r="P167" s="285"/>
      <c r="Q167" s="286"/>
    </row>
    <row r="168" spans="1:17">
      <c r="A168" s="281" t="s">
        <v>426</v>
      </c>
      <c r="B168" s="132"/>
      <c r="C168" s="133">
        <v>161</v>
      </c>
      <c r="D168" s="282"/>
      <c r="E168" s="283"/>
      <c r="F168" s="284"/>
      <c r="G168" s="283"/>
      <c r="H168" s="283"/>
      <c r="I168" s="283"/>
      <c r="J168" s="284"/>
      <c r="K168" s="283"/>
      <c r="L168" s="283"/>
      <c r="M168" s="283"/>
      <c r="N168" s="283"/>
      <c r="O168" s="285"/>
      <c r="P168" s="285"/>
      <c r="Q168" s="286"/>
    </row>
    <row r="169" spans="1:17">
      <c r="A169" s="281" t="s">
        <v>427</v>
      </c>
      <c r="B169" s="132"/>
      <c r="C169" s="133">
        <v>162</v>
      </c>
      <c r="D169" s="282"/>
      <c r="E169" s="283"/>
      <c r="F169" s="284"/>
      <c r="G169" s="283"/>
      <c r="H169" s="283"/>
      <c r="I169" s="283"/>
      <c r="J169" s="284"/>
      <c r="K169" s="283"/>
      <c r="L169" s="283"/>
      <c r="M169" s="283"/>
      <c r="N169" s="283"/>
      <c r="O169" s="285"/>
      <c r="P169" s="285"/>
      <c r="Q169" s="286"/>
    </row>
    <row r="170" spans="1:17">
      <c r="A170" s="281" t="s">
        <v>313</v>
      </c>
      <c r="B170" s="132"/>
      <c r="C170" s="133">
        <v>163</v>
      </c>
      <c r="D170" s="282"/>
      <c r="E170" s="283"/>
      <c r="F170" s="284"/>
      <c r="G170" s="283"/>
      <c r="H170" s="283"/>
      <c r="I170" s="283"/>
      <c r="J170" s="284"/>
      <c r="K170" s="283"/>
      <c r="L170" s="283"/>
      <c r="M170" s="283"/>
      <c r="N170" s="283"/>
      <c r="O170" s="285"/>
      <c r="P170" s="285"/>
      <c r="Q170" s="286"/>
    </row>
    <row r="171" spans="1:17">
      <c r="A171" s="281" t="s">
        <v>428</v>
      </c>
      <c r="B171" s="132"/>
      <c r="C171" s="133">
        <v>164</v>
      </c>
      <c r="D171" s="282"/>
      <c r="E171" s="283"/>
      <c r="F171" s="284"/>
      <c r="G171" s="283"/>
      <c r="H171" s="283"/>
      <c r="I171" s="283"/>
      <c r="J171" s="284"/>
      <c r="K171" s="283"/>
      <c r="L171" s="283"/>
      <c r="M171" s="283"/>
      <c r="N171" s="283"/>
      <c r="O171" s="285"/>
      <c r="P171" s="285"/>
      <c r="Q171" s="286"/>
    </row>
    <row r="172" spans="1:17">
      <c r="A172" s="281" t="s">
        <v>429</v>
      </c>
      <c r="B172" s="132"/>
      <c r="C172" s="133">
        <v>165</v>
      </c>
      <c r="D172" s="282"/>
      <c r="E172" s="283"/>
      <c r="F172" s="284"/>
      <c r="G172" s="283"/>
      <c r="H172" s="283"/>
      <c r="I172" s="283"/>
      <c r="J172" s="284"/>
      <c r="K172" s="283"/>
      <c r="L172" s="283"/>
      <c r="M172" s="283"/>
      <c r="N172" s="283"/>
      <c r="O172" s="285"/>
      <c r="P172" s="285"/>
      <c r="Q172" s="286"/>
    </row>
    <row r="173" spans="1:17">
      <c r="A173" s="281" t="s">
        <v>430</v>
      </c>
      <c r="B173" s="132"/>
      <c r="C173" s="133">
        <v>166</v>
      </c>
      <c r="D173" s="282"/>
      <c r="E173" s="283"/>
      <c r="F173" s="284"/>
      <c r="G173" s="283"/>
      <c r="H173" s="283"/>
      <c r="I173" s="283"/>
      <c r="J173" s="284"/>
      <c r="K173" s="283"/>
      <c r="L173" s="283"/>
      <c r="M173" s="283"/>
      <c r="N173" s="283"/>
      <c r="O173" s="285"/>
      <c r="P173" s="285"/>
      <c r="Q173" s="286"/>
    </row>
    <row r="174" spans="1:17">
      <c r="A174" s="281" t="s">
        <v>431</v>
      </c>
      <c r="B174" s="132"/>
      <c r="C174" s="133">
        <v>167</v>
      </c>
      <c r="D174" s="282"/>
      <c r="E174" s="283"/>
      <c r="F174" s="284"/>
      <c r="G174" s="283"/>
      <c r="H174" s="283"/>
      <c r="I174" s="283"/>
      <c r="J174" s="284"/>
      <c r="K174" s="283"/>
      <c r="L174" s="283"/>
      <c r="M174" s="283"/>
      <c r="N174" s="283"/>
      <c r="O174" s="285"/>
      <c r="P174" s="285"/>
      <c r="Q174" s="286"/>
    </row>
    <row r="175" spans="1:17">
      <c r="A175" s="281" t="s">
        <v>432</v>
      </c>
      <c r="B175" s="132"/>
      <c r="C175" s="133">
        <v>168</v>
      </c>
      <c r="D175" s="282"/>
      <c r="E175" s="283"/>
      <c r="F175" s="284"/>
      <c r="G175" s="283"/>
      <c r="H175" s="283"/>
      <c r="I175" s="283"/>
      <c r="J175" s="284"/>
      <c r="K175" s="283"/>
      <c r="L175" s="283"/>
      <c r="M175" s="283"/>
      <c r="N175" s="283"/>
      <c r="O175" s="285"/>
      <c r="P175" s="285"/>
      <c r="Q175" s="286"/>
    </row>
    <row r="176" spans="1:17">
      <c r="A176" s="281" t="s">
        <v>433</v>
      </c>
      <c r="B176" s="132"/>
      <c r="C176" s="133">
        <v>169</v>
      </c>
      <c r="D176" s="282"/>
      <c r="E176" s="283"/>
      <c r="F176" s="284"/>
      <c r="G176" s="283"/>
      <c r="H176" s="283"/>
      <c r="I176" s="283"/>
      <c r="J176" s="284"/>
      <c r="K176" s="283"/>
      <c r="L176" s="283"/>
      <c r="M176" s="283"/>
      <c r="N176" s="283"/>
      <c r="O176" s="285"/>
      <c r="P176" s="285"/>
      <c r="Q176" s="286"/>
    </row>
    <row r="177" spans="1:17">
      <c r="A177" s="281" t="s">
        <v>314</v>
      </c>
      <c r="B177" s="132"/>
      <c r="C177" s="133">
        <v>170</v>
      </c>
      <c r="D177" s="282"/>
      <c r="E177" s="283"/>
      <c r="F177" s="284"/>
      <c r="G177" s="283"/>
      <c r="H177" s="283"/>
      <c r="I177" s="283"/>
      <c r="J177" s="284"/>
      <c r="K177" s="283"/>
      <c r="L177" s="283"/>
      <c r="M177" s="283"/>
      <c r="N177" s="283"/>
      <c r="O177" s="285"/>
      <c r="P177" s="285"/>
      <c r="Q177" s="286"/>
    </row>
    <row r="178" spans="1:17">
      <c r="A178" s="281" t="s">
        <v>434</v>
      </c>
      <c r="B178" s="132"/>
      <c r="C178" s="133">
        <v>171</v>
      </c>
      <c r="D178" s="282"/>
      <c r="E178" s="283"/>
      <c r="F178" s="284"/>
      <c r="G178" s="283"/>
      <c r="H178" s="283"/>
      <c r="I178" s="283"/>
      <c r="J178" s="284"/>
      <c r="K178" s="283"/>
      <c r="L178" s="283"/>
      <c r="M178" s="283"/>
      <c r="N178" s="283"/>
      <c r="O178" s="285"/>
      <c r="P178" s="285"/>
      <c r="Q178" s="286"/>
    </row>
    <row r="179" spans="1:17">
      <c r="A179" s="281" t="s">
        <v>435</v>
      </c>
      <c r="B179" s="132"/>
      <c r="C179" s="133">
        <v>172</v>
      </c>
      <c r="D179" s="282"/>
      <c r="E179" s="283"/>
      <c r="F179" s="284"/>
      <c r="G179" s="283"/>
      <c r="H179" s="283"/>
      <c r="I179" s="283"/>
      <c r="J179" s="284"/>
      <c r="K179" s="283"/>
      <c r="L179" s="283"/>
      <c r="M179" s="283"/>
      <c r="N179" s="283"/>
      <c r="O179" s="285"/>
      <c r="P179" s="285"/>
      <c r="Q179" s="286"/>
    </row>
    <row r="180" spans="1:17">
      <c r="A180" s="281" t="s">
        <v>436</v>
      </c>
      <c r="B180" s="132"/>
      <c r="C180" s="133">
        <v>173</v>
      </c>
      <c r="D180" s="282"/>
      <c r="E180" s="283"/>
      <c r="F180" s="284"/>
      <c r="G180" s="283"/>
      <c r="H180" s="283"/>
      <c r="I180" s="283"/>
      <c r="J180" s="284"/>
      <c r="K180" s="283"/>
      <c r="L180" s="283"/>
      <c r="M180" s="283"/>
      <c r="N180" s="283"/>
      <c r="O180" s="285"/>
      <c r="P180" s="285"/>
      <c r="Q180" s="286"/>
    </row>
    <row r="181" spans="1:17">
      <c r="A181" s="281" t="s">
        <v>315</v>
      </c>
      <c r="B181" s="132"/>
      <c r="C181" s="133">
        <v>174</v>
      </c>
      <c r="D181" s="282"/>
      <c r="E181" s="283"/>
      <c r="F181" s="284"/>
      <c r="G181" s="283"/>
      <c r="H181" s="283"/>
      <c r="I181" s="283"/>
      <c r="J181" s="284"/>
      <c r="K181" s="283"/>
      <c r="L181" s="283"/>
      <c r="M181" s="283"/>
      <c r="N181" s="283"/>
      <c r="O181" s="285"/>
      <c r="P181" s="285"/>
      <c r="Q181" s="286"/>
    </row>
    <row r="182" spans="1:17">
      <c r="A182" s="281" t="s">
        <v>437</v>
      </c>
      <c r="B182" s="132"/>
      <c r="C182" s="133">
        <v>175</v>
      </c>
      <c r="D182" s="282"/>
      <c r="E182" s="283"/>
      <c r="F182" s="284"/>
      <c r="G182" s="283"/>
      <c r="H182" s="283"/>
      <c r="I182" s="283"/>
      <c r="J182" s="284"/>
      <c r="K182" s="283"/>
      <c r="L182" s="283"/>
      <c r="M182" s="283"/>
      <c r="N182" s="283"/>
      <c r="O182" s="285"/>
      <c r="P182" s="285"/>
      <c r="Q182" s="286"/>
    </row>
    <row r="183" spans="1:17">
      <c r="A183" s="281" t="s">
        <v>438</v>
      </c>
      <c r="B183" s="132"/>
      <c r="C183" s="133">
        <v>176</v>
      </c>
      <c r="D183" s="282"/>
      <c r="E183" s="283"/>
      <c r="F183" s="284"/>
      <c r="G183" s="283"/>
      <c r="H183" s="283"/>
      <c r="I183" s="283"/>
      <c r="J183" s="284"/>
      <c r="K183" s="283"/>
      <c r="L183" s="283"/>
      <c r="M183" s="283"/>
      <c r="N183" s="283"/>
      <c r="O183" s="285"/>
      <c r="P183" s="285"/>
      <c r="Q183" s="286"/>
    </row>
    <row r="184" spans="1:17">
      <c r="A184" s="281" t="s">
        <v>439</v>
      </c>
      <c r="B184" s="132"/>
      <c r="C184" s="133">
        <v>177</v>
      </c>
      <c r="D184" s="282"/>
      <c r="E184" s="283"/>
      <c r="F184" s="284"/>
      <c r="G184" s="283"/>
      <c r="H184" s="283"/>
      <c r="I184" s="283"/>
      <c r="J184" s="284"/>
      <c r="K184" s="283"/>
      <c r="L184" s="283"/>
      <c r="M184" s="283"/>
      <c r="N184" s="283"/>
      <c r="O184" s="285"/>
      <c r="P184" s="285"/>
      <c r="Q184" s="286"/>
    </row>
    <row r="185" spans="1:17">
      <c r="A185" s="281" t="s">
        <v>316</v>
      </c>
      <c r="B185" s="132"/>
      <c r="C185" s="133">
        <v>178</v>
      </c>
      <c r="D185" s="282"/>
      <c r="E185" s="283"/>
      <c r="F185" s="284"/>
      <c r="G185" s="283"/>
      <c r="H185" s="283"/>
      <c r="I185" s="283"/>
      <c r="J185" s="284"/>
      <c r="K185" s="283"/>
      <c r="L185" s="283"/>
      <c r="M185" s="283"/>
      <c r="N185" s="283"/>
      <c r="O185" s="285"/>
      <c r="P185" s="285"/>
      <c r="Q185" s="286"/>
    </row>
    <row r="186" spans="1:17">
      <c r="A186" s="281" t="s">
        <v>317</v>
      </c>
      <c r="B186" s="132"/>
      <c r="C186" s="133">
        <v>179</v>
      </c>
      <c r="D186" s="282"/>
      <c r="E186" s="283"/>
      <c r="F186" s="284"/>
      <c r="G186" s="283"/>
      <c r="H186" s="283"/>
      <c r="I186" s="283"/>
      <c r="J186" s="284"/>
      <c r="K186" s="283"/>
      <c r="L186" s="283"/>
      <c r="M186" s="283"/>
      <c r="N186" s="283"/>
      <c r="O186" s="285"/>
      <c r="P186" s="285"/>
      <c r="Q186" s="286"/>
    </row>
    <row r="187" spans="1:17">
      <c r="A187" s="281" t="s">
        <v>440</v>
      </c>
      <c r="B187" s="132"/>
      <c r="C187" s="133">
        <v>180</v>
      </c>
      <c r="D187" s="282"/>
      <c r="E187" s="283"/>
      <c r="F187" s="284"/>
      <c r="G187" s="283"/>
      <c r="H187" s="283"/>
      <c r="I187" s="283"/>
      <c r="J187" s="284"/>
      <c r="K187" s="283"/>
      <c r="L187" s="283"/>
      <c r="M187" s="283"/>
      <c r="N187" s="283"/>
      <c r="O187" s="285"/>
      <c r="P187" s="285"/>
      <c r="Q187" s="286"/>
    </row>
    <row r="188" spans="1:17">
      <c r="A188" s="281" t="s">
        <v>441</v>
      </c>
      <c r="B188" s="132"/>
      <c r="C188" s="133">
        <v>181</v>
      </c>
      <c r="D188" s="282"/>
      <c r="E188" s="283"/>
      <c r="F188" s="284"/>
      <c r="G188" s="283"/>
      <c r="H188" s="283"/>
      <c r="I188" s="283"/>
      <c r="J188" s="284"/>
      <c r="K188" s="283"/>
      <c r="L188" s="283"/>
      <c r="M188" s="283"/>
      <c r="N188" s="283"/>
      <c r="O188" s="285"/>
      <c r="P188" s="285"/>
      <c r="Q188" s="286"/>
    </row>
    <row r="189" spans="1:17">
      <c r="A189" s="281" t="s">
        <v>442</v>
      </c>
      <c r="B189" s="132"/>
      <c r="C189" s="133">
        <v>182</v>
      </c>
      <c r="D189" s="282"/>
      <c r="E189" s="283"/>
      <c r="F189" s="284"/>
      <c r="G189" s="283"/>
      <c r="H189" s="283"/>
      <c r="I189" s="283"/>
      <c r="J189" s="284"/>
      <c r="K189" s="283"/>
      <c r="L189" s="283"/>
      <c r="M189" s="283"/>
      <c r="N189" s="283"/>
      <c r="O189" s="285"/>
      <c r="P189" s="285"/>
      <c r="Q189" s="286"/>
    </row>
    <row r="190" spans="1:17">
      <c r="A190" s="281" t="s">
        <v>443</v>
      </c>
      <c r="B190" s="132"/>
      <c r="C190" s="133">
        <v>183</v>
      </c>
      <c r="D190" s="282"/>
      <c r="E190" s="283"/>
      <c r="F190" s="284"/>
      <c r="G190" s="283"/>
      <c r="H190" s="283"/>
      <c r="I190" s="283"/>
      <c r="J190" s="284"/>
      <c r="K190" s="283"/>
      <c r="L190" s="283"/>
      <c r="M190" s="283"/>
      <c r="N190" s="283"/>
      <c r="O190" s="285"/>
      <c r="P190" s="285"/>
      <c r="Q190" s="286"/>
    </row>
    <row r="191" spans="1:17">
      <c r="A191" s="281" t="s">
        <v>444</v>
      </c>
      <c r="B191" s="132"/>
      <c r="C191" s="133">
        <v>184</v>
      </c>
      <c r="D191" s="282"/>
      <c r="E191" s="283"/>
      <c r="F191" s="284"/>
      <c r="G191" s="283"/>
      <c r="H191" s="283"/>
      <c r="I191" s="283"/>
      <c r="J191" s="284"/>
      <c r="K191" s="283"/>
      <c r="L191" s="283"/>
      <c r="M191" s="283"/>
      <c r="N191" s="283"/>
      <c r="O191" s="285"/>
      <c r="P191" s="285"/>
      <c r="Q191" s="286"/>
    </row>
    <row r="192" spans="1:17">
      <c r="A192" s="281" t="s">
        <v>445</v>
      </c>
      <c r="B192" s="132"/>
      <c r="C192" s="133">
        <v>185</v>
      </c>
      <c r="D192" s="282"/>
      <c r="E192" s="283"/>
      <c r="F192" s="284"/>
      <c r="G192" s="283"/>
      <c r="H192" s="283"/>
      <c r="I192" s="283"/>
      <c r="J192" s="284"/>
      <c r="K192" s="283"/>
      <c r="L192" s="283"/>
      <c r="M192" s="283"/>
      <c r="N192" s="283"/>
      <c r="O192" s="285"/>
      <c r="P192" s="285"/>
      <c r="Q192" s="286"/>
    </row>
    <row r="193" spans="1:17">
      <c r="A193" s="281" t="s">
        <v>318</v>
      </c>
      <c r="B193" s="132"/>
      <c r="C193" s="133">
        <v>186</v>
      </c>
      <c r="D193" s="282"/>
      <c r="E193" s="283"/>
      <c r="F193" s="284"/>
      <c r="G193" s="283"/>
      <c r="H193" s="283"/>
      <c r="I193" s="283"/>
      <c r="J193" s="284"/>
      <c r="K193" s="283"/>
      <c r="L193" s="283"/>
      <c r="M193" s="283"/>
      <c r="N193" s="283"/>
      <c r="O193" s="285"/>
      <c r="P193" s="285"/>
      <c r="Q193" s="286"/>
    </row>
    <row r="194" spans="1:17">
      <c r="A194" s="281" t="s">
        <v>319</v>
      </c>
      <c r="B194" s="132"/>
      <c r="C194" s="133">
        <v>187</v>
      </c>
      <c r="D194" s="282"/>
      <c r="E194" s="283"/>
      <c r="F194" s="284"/>
      <c r="G194" s="283"/>
      <c r="H194" s="283"/>
      <c r="I194" s="283"/>
      <c r="J194" s="284"/>
      <c r="K194" s="283"/>
      <c r="L194" s="283"/>
      <c r="M194" s="283"/>
      <c r="N194" s="283"/>
      <c r="O194" s="285"/>
      <c r="P194" s="285"/>
      <c r="Q194" s="286"/>
    </row>
    <row r="195" spans="1:17">
      <c r="A195" s="281" t="s">
        <v>446</v>
      </c>
      <c r="B195" s="132"/>
      <c r="C195" s="133">
        <v>188</v>
      </c>
      <c r="D195" s="282"/>
      <c r="E195" s="283"/>
      <c r="F195" s="284"/>
      <c r="G195" s="283"/>
      <c r="H195" s="283"/>
      <c r="I195" s="283"/>
      <c r="J195" s="284"/>
      <c r="K195" s="283"/>
      <c r="L195" s="283"/>
      <c r="M195" s="283"/>
      <c r="N195" s="283"/>
      <c r="O195" s="285"/>
      <c r="P195" s="285"/>
      <c r="Q195" s="286"/>
    </row>
    <row r="196" spans="1:17">
      <c r="A196" s="281" t="s">
        <v>320</v>
      </c>
      <c r="B196" s="132"/>
      <c r="C196" s="133">
        <v>189</v>
      </c>
      <c r="D196" s="282"/>
      <c r="E196" s="283"/>
      <c r="F196" s="284"/>
      <c r="G196" s="283"/>
      <c r="H196" s="283"/>
      <c r="I196" s="283"/>
      <c r="J196" s="284"/>
      <c r="K196" s="283"/>
      <c r="L196" s="283"/>
      <c r="M196" s="283"/>
      <c r="N196" s="283"/>
      <c r="O196" s="285"/>
      <c r="P196" s="285"/>
      <c r="Q196" s="286"/>
    </row>
    <row r="197" spans="1:17">
      <c r="A197" s="281" t="s">
        <v>447</v>
      </c>
      <c r="B197" s="132"/>
      <c r="C197" s="133">
        <v>190</v>
      </c>
      <c r="D197" s="282"/>
      <c r="E197" s="283"/>
      <c r="F197" s="284"/>
      <c r="G197" s="283"/>
      <c r="H197" s="283"/>
      <c r="I197" s="283"/>
      <c r="J197" s="284"/>
      <c r="K197" s="283"/>
      <c r="L197" s="283"/>
      <c r="M197" s="283"/>
      <c r="N197" s="283"/>
      <c r="O197" s="285"/>
      <c r="P197" s="285"/>
      <c r="Q197" s="286"/>
    </row>
    <row r="198" spans="1:17">
      <c r="A198" s="281" t="s">
        <v>321</v>
      </c>
      <c r="B198" s="132"/>
      <c r="C198" s="133">
        <v>191</v>
      </c>
      <c r="D198" s="282"/>
      <c r="E198" s="283"/>
      <c r="F198" s="284"/>
      <c r="G198" s="283"/>
      <c r="H198" s="283"/>
      <c r="I198" s="283"/>
      <c r="J198" s="284"/>
      <c r="K198" s="283"/>
      <c r="L198" s="283"/>
      <c r="M198" s="283"/>
      <c r="N198" s="283"/>
      <c r="O198" s="285"/>
      <c r="P198" s="285"/>
      <c r="Q198" s="286"/>
    </row>
    <row r="199" spans="1:17">
      <c r="A199" s="281" t="s">
        <v>448</v>
      </c>
      <c r="B199" s="132"/>
      <c r="C199" s="133">
        <v>192</v>
      </c>
      <c r="D199" s="282"/>
      <c r="E199" s="283"/>
      <c r="F199" s="284"/>
      <c r="G199" s="283"/>
      <c r="H199" s="283"/>
      <c r="I199" s="283"/>
      <c r="J199" s="284"/>
      <c r="K199" s="283"/>
      <c r="L199" s="283"/>
      <c r="M199" s="283"/>
      <c r="N199" s="283"/>
      <c r="O199" s="285"/>
      <c r="P199" s="285"/>
      <c r="Q199" s="286"/>
    </row>
    <row r="200" spans="1:17">
      <c r="A200" s="281" t="s">
        <v>449</v>
      </c>
      <c r="B200" s="132"/>
      <c r="C200" s="133">
        <v>193</v>
      </c>
      <c r="D200" s="282"/>
      <c r="E200" s="283"/>
      <c r="F200" s="284"/>
      <c r="G200" s="283"/>
      <c r="H200" s="283"/>
      <c r="I200" s="283"/>
      <c r="J200" s="284"/>
      <c r="K200" s="283"/>
      <c r="L200" s="283"/>
      <c r="M200" s="283"/>
      <c r="N200" s="283"/>
      <c r="O200" s="285"/>
      <c r="P200" s="285"/>
      <c r="Q200" s="286"/>
    </row>
    <row r="201" spans="1:17">
      <c r="A201" s="281" t="s">
        <v>450</v>
      </c>
      <c r="B201" s="132"/>
      <c r="C201" s="133">
        <v>194</v>
      </c>
      <c r="D201" s="282"/>
      <c r="E201" s="283"/>
      <c r="F201" s="284"/>
      <c r="G201" s="283"/>
      <c r="H201" s="283"/>
      <c r="I201" s="283"/>
      <c r="J201" s="284"/>
      <c r="K201" s="283"/>
      <c r="L201" s="283"/>
      <c r="M201" s="283"/>
      <c r="N201" s="283"/>
      <c r="O201" s="285"/>
      <c r="P201" s="285"/>
      <c r="Q201" s="286"/>
    </row>
    <row r="202" spans="1:17">
      <c r="A202" s="281" t="s">
        <v>451</v>
      </c>
      <c r="B202" s="132"/>
      <c r="C202" s="133">
        <v>195</v>
      </c>
      <c r="D202" s="282"/>
      <c r="E202" s="283"/>
      <c r="F202" s="284"/>
      <c r="G202" s="283"/>
      <c r="H202" s="283"/>
      <c r="I202" s="283"/>
      <c r="J202" s="284"/>
      <c r="K202" s="283"/>
      <c r="L202" s="283"/>
      <c r="M202" s="283"/>
      <c r="N202" s="283"/>
      <c r="O202" s="285"/>
      <c r="P202" s="285"/>
      <c r="Q202" s="286"/>
    </row>
    <row r="203" spans="1:17">
      <c r="A203" s="281" t="s">
        <v>452</v>
      </c>
      <c r="B203" s="132"/>
      <c r="C203" s="133">
        <v>196</v>
      </c>
      <c r="D203" s="282"/>
      <c r="E203" s="283"/>
      <c r="F203" s="284"/>
      <c r="G203" s="283"/>
      <c r="H203" s="283"/>
      <c r="I203" s="283"/>
      <c r="J203" s="284"/>
      <c r="K203" s="283"/>
      <c r="L203" s="283"/>
      <c r="M203" s="283"/>
      <c r="N203" s="283"/>
      <c r="O203" s="285"/>
      <c r="P203" s="285"/>
      <c r="Q203" s="286"/>
    </row>
    <row r="204" spans="1:17">
      <c r="A204" s="281" t="s">
        <v>453</v>
      </c>
      <c r="B204" s="132"/>
      <c r="C204" s="133">
        <v>197</v>
      </c>
      <c r="D204" s="282"/>
      <c r="E204" s="283"/>
      <c r="F204" s="284"/>
      <c r="G204" s="283"/>
      <c r="H204" s="283"/>
      <c r="I204" s="283"/>
      <c r="J204" s="284"/>
      <c r="K204" s="283"/>
      <c r="L204" s="283"/>
      <c r="M204" s="283"/>
      <c r="N204" s="283"/>
      <c r="O204" s="285"/>
      <c r="P204" s="285"/>
      <c r="Q204" s="286"/>
    </row>
    <row r="205" spans="1:17">
      <c r="A205" s="281" t="s">
        <v>454</v>
      </c>
      <c r="B205" s="132"/>
      <c r="C205" s="133">
        <v>198</v>
      </c>
      <c r="D205" s="282"/>
      <c r="E205" s="283"/>
      <c r="F205" s="284"/>
      <c r="G205" s="283"/>
      <c r="H205" s="283"/>
      <c r="I205" s="283"/>
      <c r="J205" s="284"/>
      <c r="K205" s="283"/>
      <c r="L205" s="283"/>
      <c r="M205" s="283"/>
      <c r="N205" s="283"/>
      <c r="O205" s="285"/>
      <c r="P205" s="285"/>
      <c r="Q205" s="286"/>
    </row>
    <row r="206" spans="1:17">
      <c r="A206" s="281" t="s">
        <v>455</v>
      </c>
      <c r="B206" s="132"/>
      <c r="C206" s="133">
        <v>199</v>
      </c>
      <c r="D206" s="282"/>
      <c r="E206" s="283"/>
      <c r="F206" s="284"/>
      <c r="G206" s="283"/>
      <c r="H206" s="283"/>
      <c r="I206" s="283"/>
      <c r="J206" s="284"/>
      <c r="K206" s="283"/>
      <c r="L206" s="283"/>
      <c r="M206" s="283"/>
      <c r="N206" s="283"/>
      <c r="O206" s="285"/>
      <c r="P206" s="285"/>
      <c r="Q206" s="286"/>
    </row>
    <row r="207" spans="1:17">
      <c r="A207" s="281" t="s">
        <v>456</v>
      </c>
      <c r="B207" s="132"/>
      <c r="C207" s="133">
        <v>200</v>
      </c>
      <c r="D207" s="282"/>
      <c r="E207" s="283"/>
      <c r="F207" s="284"/>
      <c r="G207" s="283"/>
      <c r="H207" s="283"/>
      <c r="I207" s="283"/>
      <c r="J207" s="284"/>
      <c r="K207" s="283"/>
      <c r="L207" s="283"/>
      <c r="M207" s="283"/>
      <c r="N207" s="283"/>
      <c r="O207" s="285"/>
      <c r="P207" s="285"/>
      <c r="Q207" s="286"/>
    </row>
    <row r="208" spans="1:17">
      <c r="A208" s="281" t="s">
        <v>457</v>
      </c>
      <c r="B208" s="132"/>
      <c r="C208" s="133">
        <v>201</v>
      </c>
      <c r="D208" s="282"/>
      <c r="E208" s="283"/>
      <c r="F208" s="284"/>
      <c r="G208" s="283"/>
      <c r="H208" s="283"/>
      <c r="I208" s="283"/>
      <c r="J208" s="284"/>
      <c r="K208" s="283"/>
      <c r="L208" s="283"/>
      <c r="M208" s="283"/>
      <c r="N208" s="283"/>
      <c r="O208" s="285"/>
      <c r="P208" s="285"/>
      <c r="Q208" s="286"/>
    </row>
    <row r="209" spans="1:17">
      <c r="A209" s="281" t="s">
        <v>458</v>
      </c>
      <c r="B209" s="132"/>
      <c r="C209" s="133">
        <v>202</v>
      </c>
      <c r="D209" s="282"/>
      <c r="E209" s="283"/>
      <c r="F209" s="284"/>
      <c r="G209" s="283"/>
      <c r="H209" s="283"/>
      <c r="I209" s="283"/>
      <c r="J209" s="284"/>
      <c r="K209" s="283"/>
      <c r="L209" s="283"/>
      <c r="M209" s="283"/>
      <c r="N209" s="283"/>
      <c r="O209" s="285"/>
      <c r="P209" s="285"/>
      <c r="Q209" s="286"/>
    </row>
    <row r="210" spans="1:17">
      <c r="A210" s="281" t="s">
        <v>322</v>
      </c>
      <c r="B210" s="132"/>
      <c r="C210" s="133">
        <v>203</v>
      </c>
      <c r="D210" s="282"/>
      <c r="E210" s="283"/>
      <c r="F210" s="284"/>
      <c r="G210" s="283"/>
      <c r="H210" s="283"/>
      <c r="I210" s="283"/>
      <c r="J210" s="284"/>
      <c r="K210" s="283"/>
      <c r="L210" s="283"/>
      <c r="M210" s="283"/>
      <c r="N210" s="283"/>
      <c r="O210" s="285"/>
      <c r="P210" s="285"/>
      <c r="Q210" s="286"/>
    </row>
    <row r="211" spans="1:17">
      <c r="A211" s="281" t="s">
        <v>459</v>
      </c>
      <c r="B211" s="132"/>
      <c r="C211" s="133">
        <v>204</v>
      </c>
      <c r="D211" s="282"/>
      <c r="E211" s="283"/>
      <c r="F211" s="284"/>
      <c r="G211" s="283"/>
      <c r="H211" s="283"/>
      <c r="I211" s="283"/>
      <c r="J211" s="284"/>
      <c r="K211" s="283"/>
      <c r="L211" s="283"/>
      <c r="M211" s="283"/>
      <c r="N211" s="283"/>
      <c r="O211" s="285"/>
      <c r="P211" s="285"/>
      <c r="Q211" s="286"/>
    </row>
    <row r="212" spans="1:17">
      <c r="A212" s="281" t="s">
        <v>323</v>
      </c>
      <c r="B212" s="132"/>
      <c r="C212" s="133">
        <v>205</v>
      </c>
      <c r="D212" s="282"/>
      <c r="E212" s="283"/>
      <c r="F212" s="284"/>
      <c r="G212" s="283"/>
      <c r="H212" s="283"/>
      <c r="I212" s="283"/>
      <c r="J212" s="284"/>
      <c r="K212" s="283"/>
      <c r="L212" s="283"/>
      <c r="M212" s="283"/>
      <c r="N212" s="283"/>
      <c r="O212" s="285"/>
      <c r="P212" s="285"/>
      <c r="Q212" s="286"/>
    </row>
    <row r="213" spans="1:17">
      <c r="A213" s="281" t="s">
        <v>460</v>
      </c>
      <c r="B213" s="132"/>
      <c r="C213" s="133">
        <v>206</v>
      </c>
      <c r="D213" s="282"/>
      <c r="E213" s="283"/>
      <c r="F213" s="284"/>
      <c r="G213" s="283"/>
      <c r="H213" s="283"/>
      <c r="I213" s="283"/>
      <c r="J213" s="284"/>
      <c r="K213" s="283"/>
      <c r="L213" s="283"/>
      <c r="M213" s="283"/>
      <c r="N213" s="283"/>
      <c r="O213" s="285"/>
      <c r="P213" s="285"/>
      <c r="Q213" s="286"/>
    </row>
    <row r="214" spans="1:17">
      <c r="A214" s="281" t="s">
        <v>461</v>
      </c>
      <c r="B214" s="132"/>
      <c r="C214" s="133">
        <v>207</v>
      </c>
      <c r="D214" s="282"/>
      <c r="E214" s="283"/>
      <c r="F214" s="284"/>
      <c r="G214" s="283"/>
      <c r="H214" s="283"/>
      <c r="I214" s="283"/>
      <c r="J214" s="284"/>
      <c r="K214" s="283"/>
      <c r="L214" s="283"/>
      <c r="M214" s="283"/>
      <c r="N214" s="283"/>
      <c r="O214" s="285"/>
      <c r="P214" s="285"/>
      <c r="Q214" s="286"/>
    </row>
    <row r="215" spans="1:17">
      <c r="A215" s="281" t="s">
        <v>462</v>
      </c>
      <c r="B215" s="132"/>
      <c r="C215" s="133">
        <v>208</v>
      </c>
      <c r="D215" s="282"/>
      <c r="E215" s="283"/>
      <c r="F215" s="284"/>
      <c r="G215" s="283"/>
      <c r="H215" s="283"/>
      <c r="I215" s="283"/>
      <c r="J215" s="284"/>
      <c r="K215" s="283"/>
      <c r="L215" s="283"/>
      <c r="M215" s="283"/>
      <c r="N215" s="283"/>
      <c r="O215" s="285"/>
      <c r="P215" s="285"/>
      <c r="Q215" s="286"/>
    </row>
    <row r="216" spans="1:17">
      <c r="A216" s="281" t="s">
        <v>463</v>
      </c>
      <c r="B216" s="132"/>
      <c r="C216" s="133">
        <v>209</v>
      </c>
      <c r="D216" s="282"/>
      <c r="E216" s="283"/>
      <c r="F216" s="284"/>
      <c r="G216" s="283"/>
      <c r="H216" s="283"/>
      <c r="I216" s="283"/>
      <c r="J216" s="284"/>
      <c r="K216" s="283"/>
      <c r="L216" s="283"/>
      <c r="M216" s="283"/>
      <c r="N216" s="283"/>
      <c r="O216" s="285"/>
      <c r="P216" s="285"/>
      <c r="Q216" s="286"/>
    </row>
    <row r="217" spans="1:17">
      <c r="A217" s="281" t="s">
        <v>324</v>
      </c>
      <c r="B217" s="132"/>
      <c r="C217" s="133">
        <v>210</v>
      </c>
      <c r="D217" s="282"/>
      <c r="E217" s="283"/>
      <c r="F217" s="284"/>
      <c r="G217" s="283"/>
      <c r="H217" s="283"/>
      <c r="I217" s="283"/>
      <c r="J217" s="284"/>
      <c r="K217" s="283"/>
      <c r="L217" s="283"/>
      <c r="M217" s="283"/>
      <c r="N217" s="283"/>
      <c r="O217" s="285"/>
      <c r="P217" s="285"/>
      <c r="Q217" s="286"/>
    </row>
    <row r="218" spans="1:17">
      <c r="A218" s="281" t="s">
        <v>464</v>
      </c>
      <c r="B218" s="132"/>
      <c r="C218" s="133">
        <v>211</v>
      </c>
      <c r="D218" s="282"/>
      <c r="E218" s="283"/>
      <c r="F218" s="284"/>
      <c r="G218" s="283"/>
      <c r="H218" s="283"/>
      <c r="I218" s="283"/>
      <c r="J218" s="284"/>
      <c r="K218" s="283"/>
      <c r="L218" s="283"/>
      <c r="M218" s="283"/>
      <c r="N218" s="283"/>
      <c r="O218" s="285"/>
      <c r="P218" s="285"/>
      <c r="Q218" s="286"/>
    </row>
    <row r="219" spans="1:17">
      <c r="A219" s="281" t="s">
        <v>465</v>
      </c>
      <c r="B219" s="132"/>
      <c r="C219" s="133">
        <v>212</v>
      </c>
      <c r="D219" s="282"/>
      <c r="E219" s="283"/>
      <c r="F219" s="284"/>
      <c r="G219" s="283"/>
      <c r="H219" s="283"/>
      <c r="I219" s="283"/>
      <c r="J219" s="284"/>
      <c r="K219" s="283"/>
      <c r="L219" s="283"/>
      <c r="M219" s="283"/>
      <c r="N219" s="283"/>
      <c r="O219" s="285"/>
      <c r="P219" s="285"/>
      <c r="Q219" s="286"/>
    </row>
    <row r="220" spans="1:17">
      <c r="A220" s="281" t="s">
        <v>466</v>
      </c>
      <c r="B220" s="132"/>
      <c r="C220" s="133">
        <v>213</v>
      </c>
      <c r="D220" s="282"/>
      <c r="E220" s="283"/>
      <c r="F220" s="284"/>
      <c r="G220" s="283"/>
      <c r="H220" s="283"/>
      <c r="I220" s="283"/>
      <c r="J220" s="284"/>
      <c r="K220" s="283"/>
      <c r="L220" s="283"/>
      <c r="M220" s="283"/>
      <c r="N220" s="283"/>
      <c r="O220" s="285"/>
      <c r="P220" s="285"/>
      <c r="Q220" s="286"/>
    </row>
    <row r="221" spans="1:17">
      <c r="A221" s="281" t="s">
        <v>467</v>
      </c>
      <c r="B221" s="132"/>
      <c r="C221" s="133">
        <v>214</v>
      </c>
      <c r="D221" s="282"/>
      <c r="E221" s="283"/>
      <c r="F221" s="284"/>
      <c r="G221" s="283"/>
      <c r="H221" s="283"/>
      <c r="I221" s="283"/>
      <c r="J221" s="284"/>
      <c r="K221" s="283"/>
      <c r="L221" s="283"/>
      <c r="M221" s="283"/>
      <c r="N221" s="283"/>
      <c r="O221" s="285"/>
      <c r="P221" s="285"/>
      <c r="Q221" s="286"/>
    </row>
    <row r="222" spans="1:17">
      <c r="A222" s="281" t="s">
        <v>468</v>
      </c>
      <c r="B222" s="132"/>
      <c r="C222" s="133">
        <v>215</v>
      </c>
      <c r="D222" s="282"/>
      <c r="E222" s="283"/>
      <c r="F222" s="284"/>
      <c r="G222" s="283"/>
      <c r="H222" s="283"/>
      <c r="I222" s="283"/>
      <c r="J222" s="284"/>
      <c r="K222" s="283"/>
      <c r="L222" s="283"/>
      <c r="M222" s="283"/>
      <c r="N222" s="283"/>
      <c r="O222" s="285"/>
      <c r="P222" s="285"/>
      <c r="Q222" s="286"/>
    </row>
    <row r="223" spans="1:17">
      <c r="A223" s="281" t="s">
        <v>325</v>
      </c>
      <c r="B223" s="132"/>
      <c r="C223" s="133">
        <v>216</v>
      </c>
      <c r="D223" s="282"/>
      <c r="E223" s="283"/>
      <c r="F223" s="284"/>
      <c r="G223" s="283"/>
      <c r="H223" s="283"/>
      <c r="I223" s="283"/>
      <c r="J223" s="284"/>
      <c r="K223" s="283"/>
      <c r="L223" s="283"/>
      <c r="M223" s="283"/>
      <c r="N223" s="283"/>
      <c r="O223" s="285"/>
      <c r="P223" s="285"/>
      <c r="Q223" s="286"/>
    </row>
    <row r="224" spans="1:17">
      <c r="A224" s="281" t="s">
        <v>469</v>
      </c>
      <c r="B224" s="132"/>
      <c r="C224" s="133">
        <v>217</v>
      </c>
      <c r="D224" s="282"/>
      <c r="E224" s="283"/>
      <c r="F224" s="284"/>
      <c r="G224" s="283"/>
      <c r="H224" s="283"/>
      <c r="I224" s="283"/>
      <c r="J224" s="284"/>
      <c r="K224" s="283"/>
      <c r="L224" s="283"/>
      <c r="M224" s="283"/>
      <c r="N224" s="283"/>
      <c r="O224" s="285"/>
      <c r="P224" s="285"/>
      <c r="Q224" s="286"/>
    </row>
    <row r="225" spans="1:17">
      <c r="A225" s="281" t="s">
        <v>470</v>
      </c>
      <c r="B225" s="132"/>
      <c r="C225" s="133">
        <v>218</v>
      </c>
      <c r="D225" s="282"/>
      <c r="E225" s="283"/>
      <c r="F225" s="284"/>
      <c r="G225" s="283"/>
      <c r="H225" s="283"/>
      <c r="I225" s="283"/>
      <c r="J225" s="284"/>
      <c r="K225" s="283"/>
      <c r="L225" s="283"/>
      <c r="M225" s="283"/>
      <c r="N225" s="283"/>
      <c r="O225" s="285"/>
      <c r="P225" s="285"/>
      <c r="Q225" s="286"/>
    </row>
    <row r="226" spans="1:17">
      <c r="A226" s="281" t="s">
        <v>471</v>
      </c>
      <c r="B226" s="132"/>
      <c r="C226" s="133">
        <v>219</v>
      </c>
      <c r="D226" s="282"/>
      <c r="E226" s="283"/>
      <c r="F226" s="284"/>
      <c r="G226" s="283"/>
      <c r="H226" s="283"/>
      <c r="I226" s="283"/>
      <c r="J226" s="284"/>
      <c r="K226" s="283"/>
      <c r="L226" s="283"/>
      <c r="M226" s="283"/>
      <c r="N226" s="283"/>
      <c r="O226" s="285"/>
      <c r="P226" s="285"/>
      <c r="Q226" s="286"/>
    </row>
    <row r="227" spans="1:17">
      <c r="A227" s="281" t="s">
        <v>472</v>
      </c>
      <c r="B227" s="132"/>
      <c r="C227" s="133">
        <v>220</v>
      </c>
      <c r="D227" s="282"/>
      <c r="E227" s="283"/>
      <c r="F227" s="284"/>
      <c r="G227" s="283"/>
      <c r="H227" s="283"/>
      <c r="I227" s="283"/>
      <c r="J227" s="284"/>
      <c r="K227" s="283"/>
      <c r="L227" s="283"/>
      <c r="M227" s="283"/>
      <c r="N227" s="283"/>
      <c r="O227" s="285"/>
      <c r="P227" s="285"/>
      <c r="Q227" s="286"/>
    </row>
    <row r="228" spans="1:17">
      <c r="A228" s="281" t="s">
        <v>473</v>
      </c>
      <c r="B228" s="132"/>
      <c r="C228" s="133">
        <v>221</v>
      </c>
      <c r="D228" s="282"/>
      <c r="E228" s="283"/>
      <c r="F228" s="284"/>
      <c r="G228" s="283"/>
      <c r="H228" s="283"/>
      <c r="I228" s="283"/>
      <c r="J228" s="284"/>
      <c r="K228" s="283"/>
      <c r="L228" s="283"/>
      <c r="M228" s="283"/>
      <c r="N228" s="283"/>
      <c r="O228" s="285"/>
      <c r="P228" s="285"/>
      <c r="Q228" s="286"/>
    </row>
    <row r="229" spans="1:17">
      <c r="A229" s="281" t="s">
        <v>326</v>
      </c>
      <c r="B229" s="132"/>
      <c r="C229" s="133">
        <v>222</v>
      </c>
      <c r="D229" s="282"/>
      <c r="E229" s="283"/>
      <c r="F229" s="284"/>
      <c r="G229" s="283"/>
      <c r="H229" s="283"/>
      <c r="I229" s="283"/>
      <c r="J229" s="284"/>
      <c r="K229" s="283"/>
      <c r="L229" s="283"/>
      <c r="M229" s="283"/>
      <c r="N229" s="283"/>
      <c r="O229" s="285"/>
      <c r="P229" s="285"/>
      <c r="Q229" s="286"/>
    </row>
    <row r="230" spans="1:17">
      <c r="A230" s="281" t="s">
        <v>327</v>
      </c>
      <c r="B230" s="132"/>
      <c r="C230" s="133">
        <v>223</v>
      </c>
      <c r="D230" s="282"/>
      <c r="E230" s="283"/>
      <c r="F230" s="284"/>
      <c r="G230" s="283"/>
      <c r="H230" s="283"/>
      <c r="I230" s="283"/>
      <c r="J230" s="284"/>
      <c r="K230" s="283"/>
      <c r="L230" s="283"/>
      <c r="M230" s="283"/>
      <c r="N230" s="283"/>
      <c r="O230" s="285"/>
      <c r="P230" s="285"/>
      <c r="Q230" s="286"/>
    </row>
    <row r="231" spans="1:17">
      <c r="A231" s="281" t="s">
        <v>328</v>
      </c>
      <c r="B231" s="132"/>
      <c r="C231" s="133">
        <v>224</v>
      </c>
      <c r="D231" s="282"/>
      <c r="E231" s="283"/>
      <c r="F231" s="284"/>
      <c r="G231" s="283"/>
      <c r="H231" s="283"/>
      <c r="I231" s="283"/>
      <c r="J231" s="284"/>
      <c r="K231" s="283"/>
      <c r="L231" s="283"/>
      <c r="M231" s="283"/>
      <c r="N231" s="283"/>
      <c r="O231" s="285"/>
      <c r="P231" s="285"/>
      <c r="Q231" s="286"/>
    </row>
    <row r="232" spans="1:17">
      <c r="A232" s="281" t="s">
        <v>329</v>
      </c>
      <c r="B232" s="132"/>
      <c r="C232" s="133">
        <v>225</v>
      </c>
      <c r="D232" s="282"/>
      <c r="E232" s="283"/>
      <c r="F232" s="284"/>
      <c r="G232" s="283"/>
      <c r="H232" s="283"/>
      <c r="I232" s="283"/>
      <c r="J232" s="284"/>
      <c r="K232" s="283"/>
      <c r="L232" s="283"/>
      <c r="M232" s="283"/>
      <c r="N232" s="283"/>
      <c r="O232" s="285"/>
      <c r="P232" s="285"/>
      <c r="Q232" s="286"/>
    </row>
    <row r="233" spans="1:17">
      <c r="A233" s="281" t="s">
        <v>474</v>
      </c>
      <c r="B233" s="132"/>
      <c r="C233" s="133">
        <v>226</v>
      </c>
      <c r="D233" s="282"/>
      <c r="E233" s="283"/>
      <c r="F233" s="284"/>
      <c r="G233" s="283"/>
      <c r="H233" s="283"/>
      <c r="I233" s="283"/>
      <c r="J233" s="284"/>
      <c r="K233" s="283"/>
      <c r="L233" s="283"/>
      <c r="M233" s="283"/>
      <c r="N233" s="283"/>
      <c r="O233" s="285"/>
      <c r="P233" s="285"/>
      <c r="Q233" s="286"/>
    </row>
    <row r="234" spans="1:17">
      <c r="A234" s="281" t="s">
        <v>475</v>
      </c>
      <c r="B234" s="132"/>
      <c r="C234" s="133">
        <v>227</v>
      </c>
      <c r="D234" s="282"/>
      <c r="E234" s="283"/>
      <c r="F234" s="284"/>
      <c r="G234" s="283"/>
      <c r="H234" s="283"/>
      <c r="I234" s="283"/>
      <c r="J234" s="284"/>
      <c r="K234" s="283"/>
      <c r="L234" s="283"/>
      <c r="M234" s="283"/>
      <c r="N234" s="283"/>
      <c r="O234" s="285"/>
      <c r="P234" s="285"/>
      <c r="Q234" s="286"/>
    </row>
    <row r="235" spans="1:17">
      <c r="A235" s="281" t="s">
        <v>476</v>
      </c>
      <c r="B235" s="132"/>
      <c r="C235" s="133">
        <v>228</v>
      </c>
      <c r="D235" s="282"/>
      <c r="E235" s="283"/>
      <c r="F235" s="284"/>
      <c r="G235" s="283"/>
      <c r="H235" s="283"/>
      <c r="I235" s="283"/>
      <c r="J235" s="284"/>
      <c r="K235" s="283"/>
      <c r="L235" s="283"/>
      <c r="M235" s="283"/>
      <c r="N235" s="283"/>
      <c r="O235" s="285"/>
      <c r="P235" s="285"/>
      <c r="Q235" s="286"/>
    </row>
    <row r="236" spans="1:17">
      <c r="A236" s="281" t="s">
        <v>477</v>
      </c>
      <c r="B236" s="132"/>
      <c r="C236" s="133">
        <v>229</v>
      </c>
      <c r="D236" s="282"/>
      <c r="E236" s="283"/>
      <c r="F236" s="284"/>
      <c r="G236" s="283"/>
      <c r="H236" s="283"/>
      <c r="I236" s="283"/>
      <c r="J236" s="284"/>
      <c r="K236" s="283"/>
      <c r="L236" s="283"/>
      <c r="M236" s="283"/>
      <c r="N236" s="283"/>
      <c r="O236" s="285"/>
      <c r="P236" s="285"/>
      <c r="Q236" s="286"/>
    </row>
    <row r="237" spans="1:17">
      <c r="A237" s="281" t="s">
        <v>478</v>
      </c>
      <c r="B237" s="132"/>
      <c r="C237" s="133">
        <v>230</v>
      </c>
      <c r="D237" s="282"/>
      <c r="E237" s="283"/>
      <c r="F237" s="284"/>
      <c r="G237" s="283"/>
      <c r="H237" s="283"/>
      <c r="I237" s="283"/>
      <c r="J237" s="284"/>
      <c r="K237" s="283"/>
      <c r="L237" s="283"/>
      <c r="M237" s="283"/>
      <c r="N237" s="283"/>
      <c r="O237" s="285"/>
      <c r="P237" s="285"/>
      <c r="Q237" s="286"/>
    </row>
    <row r="238" spans="1:17">
      <c r="A238" s="281" t="s">
        <v>330</v>
      </c>
      <c r="B238" s="132"/>
      <c r="C238" s="133">
        <v>231</v>
      </c>
      <c r="D238" s="282"/>
      <c r="E238" s="283"/>
      <c r="F238" s="284"/>
      <c r="G238" s="283"/>
      <c r="H238" s="283"/>
      <c r="I238" s="283"/>
      <c r="J238" s="284"/>
      <c r="K238" s="283"/>
      <c r="L238" s="283"/>
      <c r="M238" s="283"/>
      <c r="N238" s="283"/>
      <c r="O238" s="285"/>
      <c r="P238" s="285"/>
      <c r="Q238" s="286"/>
    </row>
    <row r="239" spans="1:17">
      <c r="A239" s="281" t="s">
        <v>331</v>
      </c>
      <c r="B239" s="132"/>
      <c r="C239" s="133">
        <v>232</v>
      </c>
      <c r="D239" s="282"/>
      <c r="E239" s="283"/>
      <c r="F239" s="284"/>
      <c r="G239" s="283"/>
      <c r="H239" s="283"/>
      <c r="I239" s="283"/>
      <c r="J239" s="284"/>
      <c r="K239" s="283"/>
      <c r="L239" s="283"/>
      <c r="M239" s="283"/>
      <c r="N239" s="283"/>
      <c r="O239" s="285"/>
      <c r="P239" s="285"/>
      <c r="Q239" s="286"/>
    </row>
    <row r="240" spans="1:17">
      <c r="A240" s="281" t="s">
        <v>332</v>
      </c>
      <c r="B240" s="132"/>
      <c r="C240" s="133">
        <v>233</v>
      </c>
      <c r="D240" s="282"/>
      <c r="E240" s="283"/>
      <c r="F240" s="284"/>
      <c r="G240" s="283"/>
      <c r="H240" s="283"/>
      <c r="I240" s="283"/>
      <c r="J240" s="284"/>
      <c r="K240" s="283"/>
      <c r="L240" s="283"/>
      <c r="M240" s="283"/>
      <c r="N240" s="283"/>
      <c r="O240" s="285"/>
      <c r="P240" s="285"/>
      <c r="Q240" s="286"/>
    </row>
    <row r="241" spans="1:17">
      <c r="A241" s="281" t="s">
        <v>333</v>
      </c>
      <c r="B241" s="132"/>
      <c r="C241" s="133">
        <v>234</v>
      </c>
      <c r="D241" s="282"/>
      <c r="E241" s="283"/>
      <c r="F241" s="284"/>
      <c r="G241" s="283"/>
      <c r="H241" s="283"/>
      <c r="I241" s="283"/>
      <c r="J241" s="284"/>
      <c r="K241" s="283"/>
      <c r="L241" s="283"/>
      <c r="M241" s="283"/>
      <c r="N241" s="283"/>
      <c r="O241" s="285"/>
      <c r="P241" s="285"/>
      <c r="Q241" s="286"/>
    </row>
    <row r="242" spans="1:17">
      <c r="A242" s="281" t="s">
        <v>479</v>
      </c>
      <c r="B242" s="132"/>
      <c r="C242" s="133">
        <v>235</v>
      </c>
      <c r="D242" s="282"/>
      <c r="E242" s="283"/>
      <c r="F242" s="284"/>
      <c r="G242" s="283"/>
      <c r="H242" s="283"/>
      <c r="I242" s="283"/>
      <c r="J242" s="284"/>
      <c r="K242" s="283"/>
      <c r="L242" s="283"/>
      <c r="M242" s="283"/>
      <c r="N242" s="283"/>
      <c r="O242" s="285"/>
      <c r="P242" s="285"/>
      <c r="Q242" s="286"/>
    </row>
    <row r="243" spans="1:17">
      <c r="A243" s="281" t="s">
        <v>480</v>
      </c>
      <c r="B243" s="132"/>
      <c r="C243" s="133">
        <v>236</v>
      </c>
      <c r="D243" s="282"/>
      <c r="E243" s="283"/>
      <c r="F243" s="284"/>
      <c r="G243" s="283"/>
      <c r="H243" s="283"/>
      <c r="I243" s="283"/>
      <c r="J243" s="284"/>
      <c r="K243" s="283"/>
      <c r="L243" s="283"/>
      <c r="M243" s="283"/>
      <c r="N243" s="283"/>
      <c r="O243" s="285"/>
      <c r="P243" s="285"/>
      <c r="Q243" s="286"/>
    </row>
    <row r="244" spans="1:17">
      <c r="A244" s="281" t="s">
        <v>481</v>
      </c>
      <c r="B244" s="132"/>
      <c r="C244" s="133">
        <v>237</v>
      </c>
      <c r="D244" s="282"/>
      <c r="E244" s="283"/>
      <c r="F244" s="284"/>
      <c r="G244" s="283"/>
      <c r="H244" s="283"/>
      <c r="I244" s="283"/>
      <c r="J244" s="284"/>
      <c r="K244" s="283"/>
      <c r="L244" s="283"/>
      <c r="M244" s="283"/>
      <c r="N244" s="283"/>
      <c r="O244" s="285"/>
      <c r="P244" s="285"/>
      <c r="Q244" s="286"/>
    </row>
    <row r="245" spans="1:17">
      <c r="A245" s="281" t="s">
        <v>334</v>
      </c>
      <c r="B245" s="132"/>
      <c r="C245" s="133">
        <v>238</v>
      </c>
      <c r="D245" s="282"/>
      <c r="E245" s="283"/>
      <c r="F245" s="284"/>
      <c r="G245" s="283"/>
      <c r="H245" s="283"/>
      <c r="I245" s="283"/>
      <c r="J245" s="284"/>
      <c r="K245" s="283"/>
      <c r="L245" s="283"/>
      <c r="M245" s="283"/>
      <c r="N245" s="283"/>
      <c r="O245" s="285"/>
      <c r="P245" s="285"/>
      <c r="Q245" s="286"/>
    </row>
    <row r="246" spans="1:17">
      <c r="A246" s="281" t="s">
        <v>335</v>
      </c>
      <c r="B246" s="132"/>
      <c r="C246" s="133">
        <v>239</v>
      </c>
      <c r="D246" s="282"/>
      <c r="E246" s="283"/>
      <c r="F246" s="284"/>
      <c r="G246" s="283"/>
      <c r="H246" s="283"/>
      <c r="I246" s="283"/>
      <c r="J246" s="284"/>
      <c r="K246" s="283"/>
      <c r="L246" s="283"/>
      <c r="M246" s="283"/>
      <c r="N246" s="283"/>
      <c r="O246" s="285"/>
      <c r="P246" s="285"/>
      <c r="Q246" s="286"/>
    </row>
    <row r="247" spans="1:17">
      <c r="A247" s="281" t="s">
        <v>336</v>
      </c>
      <c r="B247" s="132"/>
      <c r="C247" s="133">
        <v>240</v>
      </c>
      <c r="D247" s="282"/>
      <c r="E247" s="283"/>
      <c r="F247" s="284"/>
      <c r="G247" s="283"/>
      <c r="H247" s="283"/>
      <c r="I247" s="283"/>
      <c r="J247" s="284"/>
      <c r="K247" s="283"/>
      <c r="L247" s="283"/>
      <c r="M247" s="283"/>
      <c r="N247" s="283"/>
      <c r="O247" s="285"/>
      <c r="P247" s="285"/>
      <c r="Q247" s="286"/>
    </row>
    <row r="248" spans="1:17">
      <c r="A248" s="281" t="s">
        <v>482</v>
      </c>
      <c r="B248" s="132"/>
      <c r="C248" s="133">
        <v>241</v>
      </c>
      <c r="D248" s="282"/>
      <c r="E248" s="283"/>
      <c r="F248" s="284"/>
      <c r="G248" s="283"/>
      <c r="H248" s="283"/>
      <c r="I248" s="283"/>
      <c r="J248" s="284"/>
      <c r="K248" s="283"/>
      <c r="L248" s="283"/>
      <c r="M248" s="283"/>
      <c r="N248" s="283"/>
      <c r="O248" s="285"/>
      <c r="P248" s="285"/>
      <c r="Q248" s="286"/>
    </row>
    <row r="249" spans="1:17">
      <c r="A249" s="281" t="s">
        <v>337</v>
      </c>
      <c r="B249" s="132"/>
      <c r="C249" s="133">
        <v>242</v>
      </c>
      <c r="D249" s="282"/>
      <c r="E249" s="283"/>
      <c r="F249" s="284"/>
      <c r="G249" s="283"/>
      <c r="H249" s="283"/>
      <c r="I249" s="283"/>
      <c r="J249" s="284"/>
      <c r="K249" s="283"/>
      <c r="L249" s="283"/>
      <c r="M249" s="283"/>
      <c r="N249" s="283"/>
      <c r="O249" s="285"/>
      <c r="P249" s="285"/>
      <c r="Q249" s="286"/>
    </row>
    <row r="250" spans="1:17">
      <c r="A250" s="281" t="s">
        <v>483</v>
      </c>
      <c r="B250" s="132"/>
      <c r="C250" s="133">
        <v>243</v>
      </c>
      <c r="D250" s="282"/>
      <c r="E250" s="283"/>
      <c r="F250" s="284"/>
      <c r="G250" s="283"/>
      <c r="H250" s="283"/>
      <c r="I250" s="283"/>
      <c r="J250" s="284"/>
      <c r="K250" s="283"/>
      <c r="L250" s="283"/>
      <c r="M250" s="283"/>
      <c r="N250" s="283"/>
      <c r="O250" s="285"/>
      <c r="P250" s="285"/>
      <c r="Q250" s="286"/>
    </row>
    <row r="251" spans="1:17">
      <c r="A251" s="281" t="s">
        <v>484</v>
      </c>
      <c r="B251" s="132"/>
      <c r="C251" s="133">
        <v>244</v>
      </c>
      <c r="D251" s="282"/>
      <c r="E251" s="283"/>
      <c r="F251" s="284"/>
      <c r="G251" s="283"/>
      <c r="H251" s="283"/>
      <c r="I251" s="283"/>
      <c r="J251" s="284"/>
      <c r="K251" s="283"/>
      <c r="L251" s="283"/>
      <c r="M251" s="283"/>
      <c r="N251" s="283"/>
      <c r="O251" s="285"/>
      <c r="P251" s="285"/>
      <c r="Q251" s="286"/>
    </row>
    <row r="252" spans="1:17">
      <c r="A252" s="281" t="s">
        <v>485</v>
      </c>
      <c r="B252" s="132"/>
      <c r="C252" s="133">
        <v>245</v>
      </c>
      <c r="D252" s="282"/>
      <c r="E252" s="283"/>
      <c r="F252" s="284"/>
      <c r="G252" s="283"/>
      <c r="H252" s="283"/>
      <c r="I252" s="283"/>
      <c r="J252" s="284"/>
      <c r="K252" s="283"/>
      <c r="L252" s="283"/>
      <c r="M252" s="283"/>
      <c r="N252" s="283"/>
      <c r="O252" s="285"/>
      <c r="P252" s="285"/>
      <c r="Q252" s="286"/>
    </row>
    <row r="253" spans="1:17">
      <c r="A253" s="281" t="s">
        <v>486</v>
      </c>
      <c r="B253" s="132"/>
      <c r="C253" s="133">
        <v>246</v>
      </c>
      <c r="D253" s="282"/>
      <c r="E253" s="283"/>
      <c r="F253" s="284"/>
      <c r="G253" s="283"/>
      <c r="H253" s="283"/>
      <c r="I253" s="283"/>
      <c r="J253" s="284"/>
      <c r="K253" s="283"/>
      <c r="L253" s="283"/>
      <c r="M253" s="283"/>
      <c r="N253" s="283"/>
      <c r="O253" s="285"/>
      <c r="P253" s="285"/>
      <c r="Q253" s="286"/>
    </row>
    <row r="254" spans="1:17">
      <c r="A254" s="281" t="s">
        <v>487</v>
      </c>
      <c r="B254" s="132"/>
      <c r="C254" s="133">
        <v>247</v>
      </c>
      <c r="D254" s="282"/>
      <c r="E254" s="283"/>
      <c r="F254" s="284"/>
      <c r="G254" s="283"/>
      <c r="H254" s="283"/>
      <c r="I254" s="283"/>
      <c r="J254" s="284"/>
      <c r="K254" s="283"/>
      <c r="L254" s="283"/>
      <c r="M254" s="283"/>
      <c r="N254" s="283"/>
      <c r="O254" s="285"/>
      <c r="P254" s="285"/>
      <c r="Q254" s="286"/>
    </row>
    <row r="255" spans="1:17">
      <c r="A255" s="281" t="s">
        <v>488</v>
      </c>
      <c r="B255" s="132"/>
      <c r="C255" s="133">
        <v>248</v>
      </c>
      <c r="D255" s="282"/>
      <c r="E255" s="283"/>
      <c r="F255" s="284"/>
      <c r="G255" s="283"/>
      <c r="H255" s="283"/>
      <c r="I255" s="283"/>
      <c r="J255" s="284"/>
      <c r="K255" s="283"/>
      <c r="L255" s="283"/>
      <c r="M255" s="283"/>
      <c r="N255" s="283"/>
      <c r="O255" s="285"/>
      <c r="P255" s="285"/>
      <c r="Q255" s="286"/>
    </row>
    <row r="256" spans="1:17">
      <c r="A256" s="281" t="s">
        <v>338</v>
      </c>
      <c r="B256" s="132"/>
      <c r="C256" s="133">
        <v>249</v>
      </c>
      <c r="D256" s="282"/>
      <c r="E256" s="283"/>
      <c r="F256" s="284"/>
      <c r="G256" s="283"/>
      <c r="H256" s="283"/>
      <c r="I256" s="283"/>
      <c r="J256" s="284"/>
      <c r="K256" s="283"/>
      <c r="L256" s="283"/>
      <c r="M256" s="283"/>
      <c r="N256" s="283"/>
      <c r="O256" s="285"/>
      <c r="P256" s="285"/>
      <c r="Q256" s="286"/>
    </row>
    <row r="257" spans="1:17">
      <c r="A257" s="281" t="s">
        <v>489</v>
      </c>
      <c r="B257" s="132"/>
      <c r="C257" s="133">
        <v>250</v>
      </c>
      <c r="D257" s="282"/>
      <c r="E257" s="283"/>
      <c r="F257" s="284"/>
      <c r="G257" s="283"/>
      <c r="H257" s="283"/>
      <c r="I257" s="283"/>
      <c r="J257" s="284"/>
      <c r="K257" s="283"/>
      <c r="L257" s="283"/>
      <c r="M257" s="283"/>
      <c r="N257" s="283"/>
      <c r="O257" s="285"/>
      <c r="P257" s="285"/>
      <c r="Q257" s="286"/>
    </row>
    <row r="258" spans="1:17">
      <c r="A258" s="281" t="s">
        <v>490</v>
      </c>
      <c r="B258" s="132"/>
      <c r="C258" s="133">
        <v>251</v>
      </c>
      <c r="D258" s="282"/>
      <c r="E258" s="283"/>
      <c r="F258" s="284"/>
      <c r="G258" s="283"/>
      <c r="H258" s="283"/>
      <c r="I258" s="283"/>
      <c r="J258" s="284"/>
      <c r="K258" s="283"/>
      <c r="L258" s="283"/>
      <c r="M258" s="283"/>
      <c r="N258" s="283"/>
      <c r="O258" s="285"/>
      <c r="P258" s="285"/>
      <c r="Q258" s="286"/>
    </row>
    <row r="259" spans="1:17" ht="15.75" thickBot="1">
      <c r="A259" s="137" t="s">
        <v>247</v>
      </c>
      <c r="B259" s="138"/>
      <c r="C259" s="139">
        <v>378</v>
      </c>
      <c r="D259" s="207"/>
      <c r="E259" s="208"/>
      <c r="F259" s="209"/>
      <c r="G259" s="208"/>
      <c r="H259" s="208"/>
      <c r="I259" s="208"/>
      <c r="J259" s="209"/>
      <c r="K259" s="208"/>
      <c r="L259" s="208"/>
      <c r="M259" s="208"/>
      <c r="N259" s="208"/>
      <c r="O259" s="210"/>
      <c r="P259" s="210"/>
      <c r="Q259" s="211"/>
    </row>
    <row r="260" spans="1:17" ht="16.5" thickTop="1" thickBot="1">
      <c r="A260" s="140" t="s">
        <v>248</v>
      </c>
      <c r="B260" s="141"/>
      <c r="C260" s="142">
        <v>34</v>
      </c>
      <c r="D260" s="212">
        <f t="shared" ref="D260:Q260" si="3">SUM(D8,D30,D34)</f>
        <v>0</v>
      </c>
      <c r="E260" s="213">
        <f t="shared" si="3"/>
        <v>0</v>
      </c>
      <c r="F260" s="214">
        <f t="shared" si="3"/>
        <v>0</v>
      </c>
      <c r="G260" s="213">
        <f t="shared" si="3"/>
        <v>0</v>
      </c>
      <c r="H260" s="213">
        <f t="shared" si="3"/>
        <v>0</v>
      </c>
      <c r="I260" s="213">
        <f t="shared" si="3"/>
        <v>0</v>
      </c>
      <c r="J260" s="214">
        <f t="shared" si="3"/>
        <v>0</v>
      </c>
      <c r="K260" s="213">
        <f t="shared" si="3"/>
        <v>0</v>
      </c>
      <c r="L260" s="213">
        <f t="shared" si="3"/>
        <v>0</v>
      </c>
      <c r="M260" s="213">
        <f t="shared" si="3"/>
        <v>0</v>
      </c>
      <c r="N260" s="213">
        <f t="shared" si="3"/>
        <v>0</v>
      </c>
      <c r="O260" s="215">
        <f t="shared" si="3"/>
        <v>0</v>
      </c>
      <c r="P260" s="215">
        <f t="shared" si="3"/>
        <v>0</v>
      </c>
      <c r="Q260" s="216">
        <f t="shared" si="3"/>
        <v>0</v>
      </c>
    </row>
    <row r="261" spans="1:17" ht="15.75" thickTop="1"/>
  </sheetData>
  <mergeCells count="2">
    <mergeCell ref="D4:I4"/>
    <mergeCell ref="J4:Q4"/>
  </mergeCells>
  <phoneticPr fontId="35"/>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61"/>
  <sheetViews>
    <sheetView zoomScaleNormal="100" workbookViewId="0">
      <selection activeCell="S1" sqref="S1:S1048576"/>
    </sheetView>
  </sheetViews>
  <sheetFormatPr defaultRowHeight="15"/>
  <cols>
    <col min="2" max="2" width="34.7109375" customWidth="1"/>
    <col min="3" max="3" width="7.140625" customWidth="1"/>
    <col min="4" max="17" width="11.7109375" customWidth="1"/>
    <col min="258" max="258" width="29.42578125" customWidth="1"/>
    <col min="259" max="259" width="7.140625" customWidth="1"/>
    <col min="260" max="260" width="12.140625" customWidth="1"/>
    <col min="261" max="261" width="13.5703125" customWidth="1"/>
    <col min="262" max="262" width="12.5703125" customWidth="1"/>
    <col min="263" max="263" width="13.85546875" customWidth="1"/>
    <col min="264" max="264" width="11.28515625" customWidth="1"/>
    <col min="265" max="265" width="15.5703125" customWidth="1"/>
    <col min="266" max="273" width="11" customWidth="1"/>
    <col min="514" max="514" width="29.42578125" customWidth="1"/>
    <col min="515" max="515" width="7.140625" customWidth="1"/>
    <col min="516" max="516" width="12.140625" customWidth="1"/>
    <col min="517" max="517" width="13.5703125" customWidth="1"/>
    <col min="518" max="518" width="12.5703125" customWidth="1"/>
    <col min="519" max="519" width="13.85546875" customWidth="1"/>
    <col min="520" max="520" width="11.28515625" customWidth="1"/>
    <col min="521" max="521" width="15.5703125" customWidth="1"/>
    <col min="522" max="529" width="11" customWidth="1"/>
    <col min="770" max="770" width="29.42578125" customWidth="1"/>
    <col min="771" max="771" width="7.140625" customWidth="1"/>
    <col min="772" max="772" width="12.140625" customWidth="1"/>
    <col min="773" max="773" width="13.5703125" customWidth="1"/>
    <col min="774" max="774" width="12.5703125" customWidth="1"/>
    <col min="775" max="775" width="13.85546875" customWidth="1"/>
    <col min="776" max="776" width="11.28515625" customWidth="1"/>
    <col min="777" max="777" width="15.5703125" customWidth="1"/>
    <col min="778" max="785" width="11" customWidth="1"/>
    <col min="1026" max="1026" width="29.42578125" customWidth="1"/>
    <col min="1027" max="1027" width="7.140625" customWidth="1"/>
    <col min="1028" max="1028" width="12.140625" customWidth="1"/>
    <col min="1029" max="1029" width="13.5703125" customWidth="1"/>
    <col min="1030" max="1030" width="12.5703125" customWidth="1"/>
    <col min="1031" max="1031" width="13.85546875" customWidth="1"/>
    <col min="1032" max="1032" width="11.28515625" customWidth="1"/>
    <col min="1033" max="1033" width="15.5703125" customWidth="1"/>
    <col min="1034" max="1041" width="11" customWidth="1"/>
    <col min="1282" max="1282" width="29.42578125" customWidth="1"/>
    <col min="1283" max="1283" width="7.140625" customWidth="1"/>
    <col min="1284" max="1284" width="12.140625" customWidth="1"/>
    <col min="1285" max="1285" width="13.5703125" customWidth="1"/>
    <col min="1286" max="1286" width="12.5703125" customWidth="1"/>
    <col min="1287" max="1287" width="13.85546875" customWidth="1"/>
    <col min="1288" max="1288" width="11.28515625" customWidth="1"/>
    <col min="1289" max="1289" width="15.5703125" customWidth="1"/>
    <col min="1290" max="1297" width="11" customWidth="1"/>
    <col min="1538" max="1538" width="29.42578125" customWidth="1"/>
    <col min="1539" max="1539" width="7.140625" customWidth="1"/>
    <col min="1540" max="1540" width="12.140625" customWidth="1"/>
    <col min="1541" max="1541" width="13.5703125" customWidth="1"/>
    <col min="1542" max="1542" width="12.5703125" customWidth="1"/>
    <col min="1543" max="1543" width="13.85546875" customWidth="1"/>
    <col min="1544" max="1544" width="11.28515625" customWidth="1"/>
    <col min="1545" max="1545" width="15.5703125" customWidth="1"/>
    <col min="1546" max="1553" width="11" customWidth="1"/>
    <col min="1794" max="1794" width="29.42578125" customWidth="1"/>
    <col min="1795" max="1795" width="7.140625" customWidth="1"/>
    <col min="1796" max="1796" width="12.140625" customWidth="1"/>
    <col min="1797" max="1797" width="13.5703125" customWidth="1"/>
    <col min="1798" max="1798" width="12.5703125" customWidth="1"/>
    <col min="1799" max="1799" width="13.85546875" customWidth="1"/>
    <col min="1800" max="1800" width="11.28515625" customWidth="1"/>
    <col min="1801" max="1801" width="15.5703125" customWidth="1"/>
    <col min="1802" max="1809" width="11" customWidth="1"/>
    <col min="2050" max="2050" width="29.42578125" customWidth="1"/>
    <col min="2051" max="2051" width="7.140625" customWidth="1"/>
    <col min="2052" max="2052" width="12.140625" customWidth="1"/>
    <col min="2053" max="2053" width="13.5703125" customWidth="1"/>
    <col min="2054" max="2054" width="12.5703125" customWidth="1"/>
    <col min="2055" max="2055" width="13.85546875" customWidth="1"/>
    <col min="2056" max="2056" width="11.28515625" customWidth="1"/>
    <col min="2057" max="2057" width="15.5703125" customWidth="1"/>
    <col min="2058" max="2065" width="11" customWidth="1"/>
    <col min="2306" max="2306" width="29.42578125" customWidth="1"/>
    <col min="2307" max="2307" width="7.140625" customWidth="1"/>
    <col min="2308" max="2308" width="12.140625" customWidth="1"/>
    <col min="2309" max="2309" width="13.5703125" customWidth="1"/>
    <col min="2310" max="2310" width="12.5703125" customWidth="1"/>
    <col min="2311" max="2311" width="13.85546875" customWidth="1"/>
    <col min="2312" max="2312" width="11.28515625" customWidth="1"/>
    <col min="2313" max="2313" width="15.5703125" customWidth="1"/>
    <col min="2314" max="2321" width="11" customWidth="1"/>
    <col min="2562" max="2562" width="29.42578125" customWidth="1"/>
    <col min="2563" max="2563" width="7.140625" customWidth="1"/>
    <col min="2564" max="2564" width="12.140625" customWidth="1"/>
    <col min="2565" max="2565" width="13.5703125" customWidth="1"/>
    <col min="2566" max="2566" width="12.5703125" customWidth="1"/>
    <col min="2567" max="2567" width="13.85546875" customWidth="1"/>
    <col min="2568" max="2568" width="11.28515625" customWidth="1"/>
    <col min="2569" max="2569" width="15.5703125" customWidth="1"/>
    <col min="2570" max="2577" width="11" customWidth="1"/>
    <col min="2818" max="2818" width="29.42578125" customWidth="1"/>
    <col min="2819" max="2819" width="7.140625" customWidth="1"/>
    <col min="2820" max="2820" width="12.140625" customWidth="1"/>
    <col min="2821" max="2821" width="13.5703125" customWidth="1"/>
    <col min="2822" max="2822" width="12.5703125" customWidth="1"/>
    <col min="2823" max="2823" width="13.85546875" customWidth="1"/>
    <col min="2824" max="2824" width="11.28515625" customWidth="1"/>
    <col min="2825" max="2825" width="15.5703125" customWidth="1"/>
    <col min="2826" max="2833" width="11" customWidth="1"/>
    <col min="3074" max="3074" width="29.42578125" customWidth="1"/>
    <col min="3075" max="3075" width="7.140625" customWidth="1"/>
    <col min="3076" max="3076" width="12.140625" customWidth="1"/>
    <col min="3077" max="3077" width="13.5703125" customWidth="1"/>
    <col min="3078" max="3078" width="12.5703125" customWidth="1"/>
    <col min="3079" max="3079" width="13.85546875" customWidth="1"/>
    <col min="3080" max="3080" width="11.28515625" customWidth="1"/>
    <col min="3081" max="3081" width="15.5703125" customWidth="1"/>
    <col min="3082" max="3089" width="11" customWidth="1"/>
    <col min="3330" max="3330" width="29.42578125" customWidth="1"/>
    <col min="3331" max="3331" width="7.140625" customWidth="1"/>
    <col min="3332" max="3332" width="12.140625" customWidth="1"/>
    <col min="3333" max="3333" width="13.5703125" customWidth="1"/>
    <col min="3334" max="3334" width="12.5703125" customWidth="1"/>
    <col min="3335" max="3335" width="13.85546875" customWidth="1"/>
    <col min="3336" max="3336" width="11.28515625" customWidth="1"/>
    <col min="3337" max="3337" width="15.5703125" customWidth="1"/>
    <col min="3338" max="3345" width="11" customWidth="1"/>
    <col min="3586" max="3586" width="29.42578125" customWidth="1"/>
    <col min="3587" max="3587" width="7.140625" customWidth="1"/>
    <col min="3588" max="3588" width="12.140625" customWidth="1"/>
    <col min="3589" max="3589" width="13.5703125" customWidth="1"/>
    <col min="3590" max="3590" width="12.5703125" customWidth="1"/>
    <col min="3591" max="3591" width="13.85546875" customWidth="1"/>
    <col min="3592" max="3592" width="11.28515625" customWidth="1"/>
    <col min="3593" max="3593" width="15.5703125" customWidth="1"/>
    <col min="3594" max="3601" width="11" customWidth="1"/>
    <col min="3842" max="3842" width="29.42578125" customWidth="1"/>
    <col min="3843" max="3843" width="7.140625" customWidth="1"/>
    <col min="3844" max="3844" width="12.140625" customWidth="1"/>
    <col min="3845" max="3845" width="13.5703125" customWidth="1"/>
    <col min="3846" max="3846" width="12.5703125" customWidth="1"/>
    <col min="3847" max="3847" width="13.85546875" customWidth="1"/>
    <col min="3848" max="3848" width="11.28515625" customWidth="1"/>
    <col min="3849" max="3849" width="15.5703125" customWidth="1"/>
    <col min="3850" max="3857" width="11" customWidth="1"/>
    <col min="4098" max="4098" width="29.42578125" customWidth="1"/>
    <col min="4099" max="4099" width="7.140625" customWidth="1"/>
    <col min="4100" max="4100" width="12.140625" customWidth="1"/>
    <col min="4101" max="4101" width="13.5703125" customWidth="1"/>
    <col min="4102" max="4102" width="12.5703125" customWidth="1"/>
    <col min="4103" max="4103" width="13.85546875" customWidth="1"/>
    <col min="4104" max="4104" width="11.28515625" customWidth="1"/>
    <col min="4105" max="4105" width="15.5703125" customWidth="1"/>
    <col min="4106" max="4113" width="11" customWidth="1"/>
    <col min="4354" max="4354" width="29.42578125" customWidth="1"/>
    <col min="4355" max="4355" width="7.140625" customWidth="1"/>
    <col min="4356" max="4356" width="12.140625" customWidth="1"/>
    <col min="4357" max="4357" width="13.5703125" customWidth="1"/>
    <col min="4358" max="4358" width="12.5703125" customWidth="1"/>
    <col min="4359" max="4359" width="13.85546875" customWidth="1"/>
    <col min="4360" max="4360" width="11.28515625" customWidth="1"/>
    <col min="4361" max="4361" width="15.5703125" customWidth="1"/>
    <col min="4362" max="4369" width="11" customWidth="1"/>
    <col min="4610" max="4610" width="29.42578125" customWidth="1"/>
    <col min="4611" max="4611" width="7.140625" customWidth="1"/>
    <col min="4612" max="4612" width="12.140625" customWidth="1"/>
    <col min="4613" max="4613" width="13.5703125" customWidth="1"/>
    <col min="4614" max="4614" width="12.5703125" customWidth="1"/>
    <col min="4615" max="4615" width="13.85546875" customWidth="1"/>
    <col min="4616" max="4616" width="11.28515625" customWidth="1"/>
    <col min="4617" max="4617" width="15.5703125" customWidth="1"/>
    <col min="4618" max="4625" width="11" customWidth="1"/>
    <col min="4866" max="4866" width="29.42578125" customWidth="1"/>
    <col min="4867" max="4867" width="7.140625" customWidth="1"/>
    <col min="4868" max="4868" width="12.140625" customWidth="1"/>
    <col min="4869" max="4869" width="13.5703125" customWidth="1"/>
    <col min="4870" max="4870" width="12.5703125" customWidth="1"/>
    <col min="4871" max="4871" width="13.85546875" customWidth="1"/>
    <col min="4872" max="4872" width="11.28515625" customWidth="1"/>
    <col min="4873" max="4873" width="15.5703125" customWidth="1"/>
    <col min="4874" max="4881" width="11" customWidth="1"/>
    <col min="5122" max="5122" width="29.42578125" customWidth="1"/>
    <col min="5123" max="5123" width="7.140625" customWidth="1"/>
    <col min="5124" max="5124" width="12.140625" customWidth="1"/>
    <col min="5125" max="5125" width="13.5703125" customWidth="1"/>
    <col min="5126" max="5126" width="12.5703125" customWidth="1"/>
    <col min="5127" max="5127" width="13.85546875" customWidth="1"/>
    <col min="5128" max="5128" width="11.28515625" customWidth="1"/>
    <col min="5129" max="5129" width="15.5703125" customWidth="1"/>
    <col min="5130" max="5137" width="11" customWidth="1"/>
    <col min="5378" max="5378" width="29.42578125" customWidth="1"/>
    <col min="5379" max="5379" width="7.140625" customWidth="1"/>
    <col min="5380" max="5380" width="12.140625" customWidth="1"/>
    <col min="5381" max="5381" width="13.5703125" customWidth="1"/>
    <col min="5382" max="5382" width="12.5703125" customWidth="1"/>
    <col min="5383" max="5383" width="13.85546875" customWidth="1"/>
    <col min="5384" max="5384" width="11.28515625" customWidth="1"/>
    <col min="5385" max="5385" width="15.5703125" customWidth="1"/>
    <col min="5386" max="5393" width="11" customWidth="1"/>
    <col min="5634" max="5634" width="29.42578125" customWidth="1"/>
    <col min="5635" max="5635" width="7.140625" customWidth="1"/>
    <col min="5636" max="5636" width="12.140625" customWidth="1"/>
    <col min="5637" max="5637" width="13.5703125" customWidth="1"/>
    <col min="5638" max="5638" width="12.5703125" customWidth="1"/>
    <col min="5639" max="5639" width="13.85546875" customWidth="1"/>
    <col min="5640" max="5640" width="11.28515625" customWidth="1"/>
    <col min="5641" max="5641" width="15.5703125" customWidth="1"/>
    <col min="5642" max="5649" width="11" customWidth="1"/>
    <col min="5890" max="5890" width="29.42578125" customWidth="1"/>
    <col min="5891" max="5891" width="7.140625" customWidth="1"/>
    <col min="5892" max="5892" width="12.140625" customWidth="1"/>
    <col min="5893" max="5893" width="13.5703125" customWidth="1"/>
    <col min="5894" max="5894" width="12.5703125" customWidth="1"/>
    <col min="5895" max="5895" width="13.85546875" customWidth="1"/>
    <col min="5896" max="5896" width="11.28515625" customWidth="1"/>
    <col min="5897" max="5897" width="15.5703125" customWidth="1"/>
    <col min="5898" max="5905" width="11" customWidth="1"/>
    <col min="6146" max="6146" width="29.42578125" customWidth="1"/>
    <col min="6147" max="6147" width="7.140625" customWidth="1"/>
    <col min="6148" max="6148" width="12.140625" customWidth="1"/>
    <col min="6149" max="6149" width="13.5703125" customWidth="1"/>
    <col min="6150" max="6150" width="12.5703125" customWidth="1"/>
    <col min="6151" max="6151" width="13.85546875" customWidth="1"/>
    <col min="6152" max="6152" width="11.28515625" customWidth="1"/>
    <col min="6153" max="6153" width="15.5703125" customWidth="1"/>
    <col min="6154" max="6161" width="11" customWidth="1"/>
    <col min="6402" max="6402" width="29.42578125" customWidth="1"/>
    <col min="6403" max="6403" width="7.140625" customWidth="1"/>
    <col min="6404" max="6404" width="12.140625" customWidth="1"/>
    <col min="6405" max="6405" width="13.5703125" customWidth="1"/>
    <col min="6406" max="6406" width="12.5703125" customWidth="1"/>
    <col min="6407" max="6407" width="13.85546875" customWidth="1"/>
    <col min="6408" max="6408" width="11.28515625" customWidth="1"/>
    <col min="6409" max="6409" width="15.5703125" customWidth="1"/>
    <col min="6410" max="6417" width="11" customWidth="1"/>
    <col min="6658" max="6658" width="29.42578125" customWidth="1"/>
    <col min="6659" max="6659" width="7.140625" customWidth="1"/>
    <col min="6660" max="6660" width="12.140625" customWidth="1"/>
    <col min="6661" max="6661" width="13.5703125" customWidth="1"/>
    <col min="6662" max="6662" width="12.5703125" customWidth="1"/>
    <col min="6663" max="6663" width="13.85546875" customWidth="1"/>
    <col min="6664" max="6664" width="11.28515625" customWidth="1"/>
    <col min="6665" max="6665" width="15.5703125" customWidth="1"/>
    <col min="6666" max="6673" width="11" customWidth="1"/>
    <col min="6914" max="6914" width="29.42578125" customWidth="1"/>
    <col min="6915" max="6915" width="7.140625" customWidth="1"/>
    <col min="6916" max="6916" width="12.140625" customWidth="1"/>
    <col min="6917" max="6917" width="13.5703125" customWidth="1"/>
    <col min="6918" max="6918" width="12.5703125" customWidth="1"/>
    <col min="6919" max="6919" width="13.85546875" customWidth="1"/>
    <col min="6920" max="6920" width="11.28515625" customWidth="1"/>
    <col min="6921" max="6921" width="15.5703125" customWidth="1"/>
    <col min="6922" max="6929" width="11" customWidth="1"/>
    <col min="7170" max="7170" width="29.42578125" customWidth="1"/>
    <col min="7171" max="7171" width="7.140625" customWidth="1"/>
    <col min="7172" max="7172" width="12.140625" customWidth="1"/>
    <col min="7173" max="7173" width="13.5703125" customWidth="1"/>
    <col min="7174" max="7174" width="12.5703125" customWidth="1"/>
    <col min="7175" max="7175" width="13.85546875" customWidth="1"/>
    <col min="7176" max="7176" width="11.28515625" customWidth="1"/>
    <col min="7177" max="7177" width="15.5703125" customWidth="1"/>
    <col min="7178" max="7185" width="11" customWidth="1"/>
    <col min="7426" max="7426" width="29.42578125" customWidth="1"/>
    <col min="7427" max="7427" width="7.140625" customWidth="1"/>
    <col min="7428" max="7428" width="12.140625" customWidth="1"/>
    <col min="7429" max="7429" width="13.5703125" customWidth="1"/>
    <col min="7430" max="7430" width="12.5703125" customWidth="1"/>
    <col min="7431" max="7431" width="13.85546875" customWidth="1"/>
    <col min="7432" max="7432" width="11.28515625" customWidth="1"/>
    <col min="7433" max="7433" width="15.5703125" customWidth="1"/>
    <col min="7434" max="7441" width="11" customWidth="1"/>
    <col min="7682" max="7682" width="29.42578125" customWidth="1"/>
    <col min="7683" max="7683" width="7.140625" customWidth="1"/>
    <col min="7684" max="7684" width="12.140625" customWidth="1"/>
    <col min="7685" max="7685" width="13.5703125" customWidth="1"/>
    <col min="7686" max="7686" width="12.5703125" customWidth="1"/>
    <col min="7687" max="7687" width="13.85546875" customWidth="1"/>
    <col min="7688" max="7688" width="11.28515625" customWidth="1"/>
    <col min="7689" max="7689" width="15.5703125" customWidth="1"/>
    <col min="7690" max="7697" width="11" customWidth="1"/>
    <col min="7938" max="7938" width="29.42578125" customWidth="1"/>
    <col min="7939" max="7939" width="7.140625" customWidth="1"/>
    <col min="7940" max="7940" width="12.140625" customWidth="1"/>
    <col min="7941" max="7941" width="13.5703125" customWidth="1"/>
    <col min="7942" max="7942" width="12.5703125" customWidth="1"/>
    <col min="7943" max="7943" width="13.85546875" customWidth="1"/>
    <col min="7944" max="7944" width="11.28515625" customWidth="1"/>
    <col min="7945" max="7945" width="15.5703125" customWidth="1"/>
    <col min="7946" max="7953" width="11" customWidth="1"/>
    <col min="8194" max="8194" width="29.42578125" customWidth="1"/>
    <col min="8195" max="8195" width="7.140625" customWidth="1"/>
    <col min="8196" max="8196" width="12.140625" customWidth="1"/>
    <col min="8197" max="8197" width="13.5703125" customWidth="1"/>
    <col min="8198" max="8198" width="12.5703125" customWidth="1"/>
    <col min="8199" max="8199" width="13.85546875" customWidth="1"/>
    <col min="8200" max="8200" width="11.28515625" customWidth="1"/>
    <col min="8201" max="8201" width="15.5703125" customWidth="1"/>
    <col min="8202" max="8209" width="11" customWidth="1"/>
    <col min="8450" max="8450" width="29.42578125" customWidth="1"/>
    <col min="8451" max="8451" width="7.140625" customWidth="1"/>
    <col min="8452" max="8452" width="12.140625" customWidth="1"/>
    <col min="8453" max="8453" width="13.5703125" customWidth="1"/>
    <col min="8454" max="8454" width="12.5703125" customWidth="1"/>
    <col min="8455" max="8455" width="13.85546875" customWidth="1"/>
    <col min="8456" max="8456" width="11.28515625" customWidth="1"/>
    <col min="8457" max="8457" width="15.5703125" customWidth="1"/>
    <col min="8458" max="8465" width="11" customWidth="1"/>
    <col min="8706" max="8706" width="29.42578125" customWidth="1"/>
    <col min="8707" max="8707" width="7.140625" customWidth="1"/>
    <col min="8708" max="8708" width="12.140625" customWidth="1"/>
    <col min="8709" max="8709" width="13.5703125" customWidth="1"/>
    <col min="8710" max="8710" width="12.5703125" customWidth="1"/>
    <col min="8711" max="8711" width="13.85546875" customWidth="1"/>
    <col min="8712" max="8712" width="11.28515625" customWidth="1"/>
    <col min="8713" max="8713" width="15.5703125" customWidth="1"/>
    <col min="8714" max="8721" width="11" customWidth="1"/>
    <col min="8962" max="8962" width="29.42578125" customWidth="1"/>
    <col min="8963" max="8963" width="7.140625" customWidth="1"/>
    <col min="8964" max="8964" width="12.140625" customWidth="1"/>
    <col min="8965" max="8965" width="13.5703125" customWidth="1"/>
    <col min="8966" max="8966" width="12.5703125" customWidth="1"/>
    <col min="8967" max="8967" width="13.85546875" customWidth="1"/>
    <col min="8968" max="8968" width="11.28515625" customWidth="1"/>
    <col min="8969" max="8969" width="15.5703125" customWidth="1"/>
    <col min="8970" max="8977" width="11" customWidth="1"/>
    <col min="9218" max="9218" width="29.42578125" customWidth="1"/>
    <col min="9219" max="9219" width="7.140625" customWidth="1"/>
    <col min="9220" max="9220" width="12.140625" customWidth="1"/>
    <col min="9221" max="9221" width="13.5703125" customWidth="1"/>
    <col min="9222" max="9222" width="12.5703125" customWidth="1"/>
    <col min="9223" max="9223" width="13.85546875" customWidth="1"/>
    <col min="9224" max="9224" width="11.28515625" customWidth="1"/>
    <col min="9225" max="9225" width="15.5703125" customWidth="1"/>
    <col min="9226" max="9233" width="11" customWidth="1"/>
    <col min="9474" max="9474" width="29.42578125" customWidth="1"/>
    <col min="9475" max="9475" width="7.140625" customWidth="1"/>
    <col min="9476" max="9476" width="12.140625" customWidth="1"/>
    <col min="9477" max="9477" width="13.5703125" customWidth="1"/>
    <col min="9478" max="9478" width="12.5703125" customWidth="1"/>
    <col min="9479" max="9479" width="13.85546875" customWidth="1"/>
    <col min="9480" max="9480" width="11.28515625" customWidth="1"/>
    <col min="9481" max="9481" width="15.5703125" customWidth="1"/>
    <col min="9482" max="9489" width="11" customWidth="1"/>
    <col min="9730" max="9730" width="29.42578125" customWidth="1"/>
    <col min="9731" max="9731" width="7.140625" customWidth="1"/>
    <col min="9732" max="9732" width="12.140625" customWidth="1"/>
    <col min="9733" max="9733" width="13.5703125" customWidth="1"/>
    <col min="9734" max="9734" width="12.5703125" customWidth="1"/>
    <col min="9735" max="9735" width="13.85546875" customWidth="1"/>
    <col min="9736" max="9736" width="11.28515625" customWidth="1"/>
    <col min="9737" max="9737" width="15.5703125" customWidth="1"/>
    <col min="9738" max="9745" width="11" customWidth="1"/>
    <col min="9986" max="9986" width="29.42578125" customWidth="1"/>
    <col min="9987" max="9987" width="7.140625" customWidth="1"/>
    <col min="9988" max="9988" width="12.140625" customWidth="1"/>
    <col min="9989" max="9989" width="13.5703125" customWidth="1"/>
    <col min="9990" max="9990" width="12.5703125" customWidth="1"/>
    <col min="9991" max="9991" width="13.85546875" customWidth="1"/>
    <col min="9992" max="9992" width="11.28515625" customWidth="1"/>
    <col min="9993" max="9993" width="15.5703125" customWidth="1"/>
    <col min="9994" max="10001" width="11" customWidth="1"/>
    <col min="10242" max="10242" width="29.42578125" customWidth="1"/>
    <col min="10243" max="10243" width="7.140625" customWidth="1"/>
    <col min="10244" max="10244" width="12.140625" customWidth="1"/>
    <col min="10245" max="10245" width="13.5703125" customWidth="1"/>
    <col min="10246" max="10246" width="12.5703125" customWidth="1"/>
    <col min="10247" max="10247" width="13.85546875" customWidth="1"/>
    <col min="10248" max="10248" width="11.28515625" customWidth="1"/>
    <col min="10249" max="10249" width="15.5703125" customWidth="1"/>
    <col min="10250" max="10257" width="11" customWidth="1"/>
    <col min="10498" max="10498" width="29.42578125" customWidth="1"/>
    <col min="10499" max="10499" width="7.140625" customWidth="1"/>
    <col min="10500" max="10500" width="12.140625" customWidth="1"/>
    <col min="10501" max="10501" width="13.5703125" customWidth="1"/>
    <col min="10502" max="10502" width="12.5703125" customWidth="1"/>
    <col min="10503" max="10503" width="13.85546875" customWidth="1"/>
    <col min="10504" max="10504" width="11.28515625" customWidth="1"/>
    <col min="10505" max="10505" width="15.5703125" customWidth="1"/>
    <col min="10506" max="10513" width="11" customWidth="1"/>
    <col min="10754" max="10754" width="29.42578125" customWidth="1"/>
    <col min="10755" max="10755" width="7.140625" customWidth="1"/>
    <col min="10756" max="10756" width="12.140625" customWidth="1"/>
    <col min="10757" max="10757" width="13.5703125" customWidth="1"/>
    <col min="10758" max="10758" width="12.5703125" customWidth="1"/>
    <col min="10759" max="10759" width="13.85546875" customWidth="1"/>
    <col min="10760" max="10760" width="11.28515625" customWidth="1"/>
    <col min="10761" max="10761" width="15.5703125" customWidth="1"/>
    <col min="10762" max="10769" width="11" customWidth="1"/>
    <col min="11010" max="11010" width="29.42578125" customWidth="1"/>
    <col min="11011" max="11011" width="7.140625" customWidth="1"/>
    <col min="11012" max="11012" width="12.140625" customWidth="1"/>
    <col min="11013" max="11013" width="13.5703125" customWidth="1"/>
    <col min="11014" max="11014" width="12.5703125" customWidth="1"/>
    <col min="11015" max="11015" width="13.85546875" customWidth="1"/>
    <col min="11016" max="11016" width="11.28515625" customWidth="1"/>
    <col min="11017" max="11017" width="15.5703125" customWidth="1"/>
    <col min="11018" max="11025" width="11" customWidth="1"/>
    <col min="11266" max="11266" width="29.42578125" customWidth="1"/>
    <col min="11267" max="11267" width="7.140625" customWidth="1"/>
    <col min="11268" max="11268" width="12.140625" customWidth="1"/>
    <col min="11269" max="11269" width="13.5703125" customWidth="1"/>
    <col min="11270" max="11270" width="12.5703125" customWidth="1"/>
    <col min="11271" max="11271" width="13.85546875" customWidth="1"/>
    <col min="11272" max="11272" width="11.28515625" customWidth="1"/>
    <col min="11273" max="11273" width="15.5703125" customWidth="1"/>
    <col min="11274" max="11281" width="11" customWidth="1"/>
    <col min="11522" max="11522" width="29.42578125" customWidth="1"/>
    <col min="11523" max="11523" width="7.140625" customWidth="1"/>
    <col min="11524" max="11524" width="12.140625" customWidth="1"/>
    <col min="11525" max="11525" width="13.5703125" customWidth="1"/>
    <col min="11526" max="11526" width="12.5703125" customWidth="1"/>
    <col min="11527" max="11527" width="13.85546875" customWidth="1"/>
    <col min="11528" max="11528" width="11.28515625" customWidth="1"/>
    <col min="11529" max="11529" width="15.5703125" customWidth="1"/>
    <col min="11530" max="11537" width="11" customWidth="1"/>
    <col min="11778" max="11778" width="29.42578125" customWidth="1"/>
    <col min="11779" max="11779" width="7.140625" customWidth="1"/>
    <col min="11780" max="11780" width="12.140625" customWidth="1"/>
    <col min="11781" max="11781" width="13.5703125" customWidth="1"/>
    <col min="11782" max="11782" width="12.5703125" customWidth="1"/>
    <col min="11783" max="11783" width="13.85546875" customWidth="1"/>
    <col min="11784" max="11784" width="11.28515625" customWidth="1"/>
    <col min="11785" max="11785" width="15.5703125" customWidth="1"/>
    <col min="11786" max="11793" width="11" customWidth="1"/>
    <col min="12034" max="12034" width="29.42578125" customWidth="1"/>
    <col min="12035" max="12035" width="7.140625" customWidth="1"/>
    <col min="12036" max="12036" width="12.140625" customWidth="1"/>
    <col min="12037" max="12037" width="13.5703125" customWidth="1"/>
    <col min="12038" max="12038" width="12.5703125" customWidth="1"/>
    <col min="12039" max="12039" width="13.85546875" customWidth="1"/>
    <col min="12040" max="12040" width="11.28515625" customWidth="1"/>
    <col min="12041" max="12041" width="15.5703125" customWidth="1"/>
    <col min="12042" max="12049" width="11" customWidth="1"/>
    <col min="12290" max="12290" width="29.42578125" customWidth="1"/>
    <col min="12291" max="12291" width="7.140625" customWidth="1"/>
    <col min="12292" max="12292" width="12.140625" customWidth="1"/>
    <col min="12293" max="12293" width="13.5703125" customWidth="1"/>
    <col min="12294" max="12294" width="12.5703125" customWidth="1"/>
    <col min="12295" max="12295" width="13.85546875" customWidth="1"/>
    <col min="12296" max="12296" width="11.28515625" customWidth="1"/>
    <col min="12297" max="12297" width="15.5703125" customWidth="1"/>
    <col min="12298" max="12305" width="11" customWidth="1"/>
    <col min="12546" max="12546" width="29.42578125" customWidth="1"/>
    <col min="12547" max="12547" width="7.140625" customWidth="1"/>
    <col min="12548" max="12548" width="12.140625" customWidth="1"/>
    <col min="12549" max="12549" width="13.5703125" customWidth="1"/>
    <col min="12550" max="12550" width="12.5703125" customWidth="1"/>
    <col min="12551" max="12551" width="13.85546875" customWidth="1"/>
    <col min="12552" max="12552" width="11.28515625" customWidth="1"/>
    <col min="12553" max="12553" width="15.5703125" customWidth="1"/>
    <col min="12554" max="12561" width="11" customWidth="1"/>
    <col min="12802" max="12802" width="29.42578125" customWidth="1"/>
    <col min="12803" max="12803" width="7.140625" customWidth="1"/>
    <col min="12804" max="12804" width="12.140625" customWidth="1"/>
    <col min="12805" max="12805" width="13.5703125" customWidth="1"/>
    <col min="12806" max="12806" width="12.5703125" customWidth="1"/>
    <col min="12807" max="12807" width="13.85546875" customWidth="1"/>
    <col min="12808" max="12808" width="11.28515625" customWidth="1"/>
    <col min="12809" max="12809" width="15.5703125" customWidth="1"/>
    <col min="12810" max="12817" width="11" customWidth="1"/>
    <col min="13058" max="13058" width="29.42578125" customWidth="1"/>
    <col min="13059" max="13059" width="7.140625" customWidth="1"/>
    <col min="13060" max="13060" width="12.140625" customWidth="1"/>
    <col min="13061" max="13061" width="13.5703125" customWidth="1"/>
    <col min="13062" max="13062" width="12.5703125" customWidth="1"/>
    <col min="13063" max="13063" width="13.85546875" customWidth="1"/>
    <col min="13064" max="13064" width="11.28515625" customWidth="1"/>
    <col min="13065" max="13065" width="15.5703125" customWidth="1"/>
    <col min="13066" max="13073" width="11" customWidth="1"/>
    <col min="13314" max="13314" width="29.42578125" customWidth="1"/>
    <col min="13315" max="13315" width="7.140625" customWidth="1"/>
    <col min="13316" max="13316" width="12.140625" customWidth="1"/>
    <col min="13317" max="13317" width="13.5703125" customWidth="1"/>
    <col min="13318" max="13318" width="12.5703125" customWidth="1"/>
    <col min="13319" max="13319" width="13.85546875" customWidth="1"/>
    <col min="13320" max="13320" width="11.28515625" customWidth="1"/>
    <col min="13321" max="13321" width="15.5703125" customWidth="1"/>
    <col min="13322" max="13329" width="11" customWidth="1"/>
    <col min="13570" max="13570" width="29.42578125" customWidth="1"/>
    <col min="13571" max="13571" width="7.140625" customWidth="1"/>
    <col min="13572" max="13572" width="12.140625" customWidth="1"/>
    <col min="13573" max="13573" width="13.5703125" customWidth="1"/>
    <col min="13574" max="13574" width="12.5703125" customWidth="1"/>
    <col min="13575" max="13575" width="13.85546875" customWidth="1"/>
    <col min="13576" max="13576" width="11.28515625" customWidth="1"/>
    <col min="13577" max="13577" width="15.5703125" customWidth="1"/>
    <col min="13578" max="13585" width="11" customWidth="1"/>
    <col min="13826" max="13826" width="29.42578125" customWidth="1"/>
    <col min="13827" max="13827" width="7.140625" customWidth="1"/>
    <col min="13828" max="13828" width="12.140625" customWidth="1"/>
    <col min="13829" max="13829" width="13.5703125" customWidth="1"/>
    <col min="13830" max="13830" width="12.5703125" customWidth="1"/>
    <col min="13831" max="13831" width="13.85546875" customWidth="1"/>
    <col min="13832" max="13832" width="11.28515625" customWidth="1"/>
    <col min="13833" max="13833" width="15.5703125" customWidth="1"/>
    <col min="13834" max="13841" width="11" customWidth="1"/>
    <col min="14082" max="14082" width="29.42578125" customWidth="1"/>
    <col min="14083" max="14083" width="7.140625" customWidth="1"/>
    <col min="14084" max="14084" width="12.140625" customWidth="1"/>
    <col min="14085" max="14085" width="13.5703125" customWidth="1"/>
    <col min="14086" max="14086" width="12.5703125" customWidth="1"/>
    <col min="14087" max="14087" width="13.85546875" customWidth="1"/>
    <col min="14088" max="14088" width="11.28515625" customWidth="1"/>
    <col min="14089" max="14089" width="15.5703125" customWidth="1"/>
    <col min="14090" max="14097" width="11" customWidth="1"/>
    <col min="14338" max="14338" width="29.42578125" customWidth="1"/>
    <col min="14339" max="14339" width="7.140625" customWidth="1"/>
    <col min="14340" max="14340" width="12.140625" customWidth="1"/>
    <col min="14341" max="14341" width="13.5703125" customWidth="1"/>
    <col min="14342" max="14342" width="12.5703125" customWidth="1"/>
    <col min="14343" max="14343" width="13.85546875" customWidth="1"/>
    <col min="14344" max="14344" width="11.28515625" customWidth="1"/>
    <col min="14345" max="14345" width="15.5703125" customWidth="1"/>
    <col min="14346" max="14353" width="11" customWidth="1"/>
    <col min="14594" max="14594" width="29.42578125" customWidth="1"/>
    <col min="14595" max="14595" width="7.140625" customWidth="1"/>
    <col min="14596" max="14596" width="12.140625" customWidth="1"/>
    <col min="14597" max="14597" width="13.5703125" customWidth="1"/>
    <col min="14598" max="14598" width="12.5703125" customWidth="1"/>
    <col min="14599" max="14599" width="13.85546875" customWidth="1"/>
    <col min="14600" max="14600" width="11.28515625" customWidth="1"/>
    <col min="14601" max="14601" width="15.5703125" customWidth="1"/>
    <col min="14602" max="14609" width="11" customWidth="1"/>
    <col min="14850" max="14850" width="29.42578125" customWidth="1"/>
    <col min="14851" max="14851" width="7.140625" customWidth="1"/>
    <col min="14852" max="14852" width="12.140625" customWidth="1"/>
    <col min="14853" max="14853" width="13.5703125" customWidth="1"/>
    <col min="14854" max="14854" width="12.5703125" customWidth="1"/>
    <col min="14855" max="14855" width="13.85546875" customWidth="1"/>
    <col min="14856" max="14856" width="11.28515625" customWidth="1"/>
    <col min="14857" max="14857" width="15.5703125" customWidth="1"/>
    <col min="14858" max="14865" width="11" customWidth="1"/>
    <col min="15106" max="15106" width="29.42578125" customWidth="1"/>
    <col min="15107" max="15107" width="7.140625" customWidth="1"/>
    <col min="15108" max="15108" width="12.140625" customWidth="1"/>
    <col min="15109" max="15109" width="13.5703125" customWidth="1"/>
    <col min="15110" max="15110" width="12.5703125" customWidth="1"/>
    <col min="15111" max="15111" width="13.85546875" customWidth="1"/>
    <col min="15112" max="15112" width="11.28515625" customWidth="1"/>
    <col min="15113" max="15113" width="15.5703125" customWidth="1"/>
    <col min="15114" max="15121" width="11" customWidth="1"/>
    <col min="15362" max="15362" width="29.42578125" customWidth="1"/>
    <col min="15363" max="15363" width="7.140625" customWidth="1"/>
    <col min="15364" max="15364" width="12.140625" customWidth="1"/>
    <col min="15365" max="15365" width="13.5703125" customWidth="1"/>
    <col min="15366" max="15366" width="12.5703125" customWidth="1"/>
    <col min="15367" max="15367" width="13.85546875" customWidth="1"/>
    <col min="15368" max="15368" width="11.28515625" customWidth="1"/>
    <col min="15369" max="15369" width="15.5703125" customWidth="1"/>
    <col min="15370" max="15377" width="11" customWidth="1"/>
    <col min="15618" max="15618" width="29.42578125" customWidth="1"/>
    <col min="15619" max="15619" width="7.140625" customWidth="1"/>
    <col min="15620" max="15620" width="12.140625" customWidth="1"/>
    <col min="15621" max="15621" width="13.5703125" customWidth="1"/>
    <col min="15622" max="15622" width="12.5703125" customWidth="1"/>
    <col min="15623" max="15623" width="13.85546875" customWidth="1"/>
    <col min="15624" max="15624" width="11.28515625" customWidth="1"/>
    <col min="15625" max="15625" width="15.5703125" customWidth="1"/>
    <col min="15626" max="15633" width="11" customWidth="1"/>
    <col min="15874" max="15874" width="29.42578125" customWidth="1"/>
    <col min="15875" max="15875" width="7.140625" customWidth="1"/>
    <col min="15876" max="15876" width="12.140625" customWidth="1"/>
    <col min="15877" max="15877" width="13.5703125" customWidth="1"/>
    <col min="15878" max="15878" width="12.5703125" customWidth="1"/>
    <col min="15879" max="15879" width="13.85546875" customWidth="1"/>
    <col min="15880" max="15880" width="11.28515625" customWidth="1"/>
    <col min="15881" max="15881" width="15.5703125" customWidth="1"/>
    <col min="15882" max="15889" width="11" customWidth="1"/>
    <col min="16130" max="16130" width="29.42578125" customWidth="1"/>
    <col min="16131" max="16131" width="7.140625" customWidth="1"/>
    <col min="16132" max="16132" width="12.140625" customWidth="1"/>
    <col min="16133" max="16133" width="13.5703125" customWidth="1"/>
    <col min="16134" max="16134" width="12.5703125" customWidth="1"/>
    <col min="16135" max="16135" width="13.85546875" customWidth="1"/>
    <col min="16136" max="16136" width="11.28515625" customWidth="1"/>
    <col min="16137" max="16137" width="15.5703125" customWidth="1"/>
    <col min="16138" max="16145" width="11" customWidth="1"/>
  </cols>
  <sheetData>
    <row r="1" spans="1:17" ht="24" customHeight="1">
      <c r="A1" s="12" t="s">
        <v>126</v>
      </c>
      <c r="C1" s="124"/>
      <c r="D1" s="124"/>
      <c r="E1" s="124"/>
      <c r="F1" s="124"/>
      <c r="G1" s="124"/>
      <c r="H1" s="124"/>
      <c r="I1" s="124"/>
      <c r="J1" s="124"/>
      <c r="K1" s="124"/>
      <c r="L1" s="124"/>
      <c r="M1" s="124"/>
      <c r="N1" s="124"/>
      <c r="O1" s="124"/>
      <c r="P1" s="124"/>
      <c r="Q1" s="124"/>
    </row>
    <row r="2" spans="1:17" ht="24" customHeight="1">
      <c r="A2" s="123" t="s">
        <v>492</v>
      </c>
      <c r="C2" s="124"/>
      <c r="D2" s="124"/>
      <c r="E2" s="124"/>
      <c r="F2" s="124"/>
      <c r="G2" s="124"/>
      <c r="H2" s="124"/>
      <c r="I2" s="124"/>
      <c r="J2" s="125"/>
      <c r="K2" s="125"/>
      <c r="L2" s="125"/>
      <c r="M2" s="125"/>
      <c r="N2" s="125"/>
      <c r="O2" s="125"/>
      <c r="P2" s="125"/>
      <c r="Q2" s="125"/>
    </row>
    <row r="3" spans="1:17" ht="15.75" thickBot="1">
      <c r="A3" s="280"/>
      <c r="J3" s="126"/>
      <c r="K3" s="126"/>
      <c r="L3" s="126"/>
      <c r="M3" s="126"/>
      <c r="N3" s="126"/>
      <c r="O3" s="126"/>
      <c r="P3" s="126"/>
      <c r="Q3" s="126"/>
    </row>
    <row r="4" spans="1:17" ht="15.75" thickTop="1">
      <c r="D4" s="298" t="s">
        <v>192</v>
      </c>
      <c r="E4" s="299"/>
      <c r="F4" s="299"/>
      <c r="G4" s="299"/>
      <c r="H4" s="299"/>
      <c r="I4" s="303"/>
      <c r="J4" s="299" t="s">
        <v>193</v>
      </c>
      <c r="K4" s="301"/>
      <c r="L4" s="301"/>
      <c r="M4" s="301"/>
      <c r="N4" s="301"/>
      <c r="O4" s="301"/>
      <c r="P4" s="301"/>
      <c r="Q4" s="302"/>
    </row>
    <row r="5" spans="1:17" ht="51.75" customHeight="1">
      <c r="D5" s="143" t="s">
        <v>194</v>
      </c>
      <c r="E5" s="144" t="s">
        <v>195</v>
      </c>
      <c r="F5" s="144" t="s">
        <v>196</v>
      </c>
      <c r="G5" s="144" t="s">
        <v>37</v>
      </c>
      <c r="H5" s="144" t="s">
        <v>197</v>
      </c>
      <c r="I5" s="145" t="s">
        <v>198</v>
      </c>
      <c r="J5" s="146" t="s">
        <v>199</v>
      </c>
      <c r="K5" s="144" t="s">
        <v>200</v>
      </c>
      <c r="L5" s="144" t="s">
        <v>201</v>
      </c>
      <c r="M5" s="144" t="s">
        <v>202</v>
      </c>
      <c r="N5" s="144" t="s">
        <v>203</v>
      </c>
      <c r="O5" s="144" t="s">
        <v>204</v>
      </c>
      <c r="P5" s="144" t="s">
        <v>205</v>
      </c>
      <c r="Q5" s="145" t="s">
        <v>260</v>
      </c>
    </row>
    <row r="6" spans="1:17" s="150" customFormat="1" ht="30">
      <c r="B6" s="151"/>
      <c r="C6" s="151"/>
      <c r="D6" s="147" t="str">
        <f>Supply!D6</f>
        <v>1000 metric tons</v>
      </c>
      <c r="E6" s="148" t="str">
        <f>Supply!E6</f>
        <v>1000 metric tons</v>
      </c>
      <c r="F6" s="148" t="str">
        <f>Supply!F6</f>
        <v>1000 metric tons</v>
      </c>
      <c r="G6" s="148" t="str">
        <f>Supply!G6</f>
        <v>1000 metric tons</v>
      </c>
      <c r="H6" s="148" t="str">
        <f>Supply!H6</f>
        <v>1000 metric tons</v>
      </c>
      <c r="I6" s="154" t="str">
        <f>Supply!I6</f>
        <v>1000 metric tons</v>
      </c>
      <c r="J6" s="153" t="str">
        <f>Supply!J6</f>
        <v>1000 metric tons</v>
      </c>
      <c r="K6" s="148" t="str">
        <f>Supply!K6</f>
        <v>1000 metric tons</v>
      </c>
      <c r="L6" s="148" t="str">
        <f>Supply!L6</f>
        <v>1000 metric tons</v>
      </c>
      <c r="M6" s="148" t="str">
        <f>Supply!M6</f>
        <v>1000 metric tons</v>
      </c>
      <c r="N6" s="148" t="str">
        <f>Supply!N6</f>
        <v>select unit</v>
      </c>
      <c r="O6" s="148" t="str">
        <f>Supply!O6</f>
        <v>select unit</v>
      </c>
      <c r="P6" s="148" t="str">
        <f>Supply!P6</f>
        <v>select unit</v>
      </c>
      <c r="Q6" s="154" t="str">
        <f>Supply!Q6</f>
        <v>select unit</v>
      </c>
    </row>
    <row r="7" spans="1:17" ht="15.75" thickBot="1">
      <c r="A7" s="124"/>
      <c r="B7" s="124"/>
      <c r="C7" s="124"/>
      <c r="D7" s="19" t="s">
        <v>206</v>
      </c>
      <c r="E7" s="20" t="s">
        <v>207</v>
      </c>
      <c r="F7" s="20" t="s">
        <v>208</v>
      </c>
      <c r="G7" s="20" t="s">
        <v>209</v>
      </c>
      <c r="H7" s="20" t="s">
        <v>210</v>
      </c>
      <c r="I7" s="66" t="s">
        <v>211</v>
      </c>
      <c r="J7" s="127" t="s">
        <v>212</v>
      </c>
      <c r="K7" s="20" t="s">
        <v>213</v>
      </c>
      <c r="L7" s="20" t="s">
        <v>214</v>
      </c>
      <c r="M7" s="20" t="s">
        <v>215</v>
      </c>
      <c r="N7" s="20" t="s">
        <v>216</v>
      </c>
      <c r="O7" s="20" t="s">
        <v>217</v>
      </c>
      <c r="P7" s="20" t="s">
        <v>218</v>
      </c>
      <c r="Q7" s="21" t="s">
        <v>219</v>
      </c>
    </row>
    <row r="8" spans="1:17" ht="15.75" thickTop="1">
      <c r="A8" s="128" t="s">
        <v>220</v>
      </c>
      <c r="B8" s="129"/>
      <c r="C8" s="130">
        <v>1</v>
      </c>
      <c r="D8" s="190">
        <f t="shared" ref="D8:Q8" si="0">SUM(D9:D29)</f>
        <v>0</v>
      </c>
      <c r="E8" s="191">
        <f t="shared" si="0"/>
        <v>0</v>
      </c>
      <c r="F8" s="192">
        <f t="shared" si="0"/>
        <v>0</v>
      </c>
      <c r="G8" s="191">
        <f t="shared" si="0"/>
        <v>0</v>
      </c>
      <c r="H8" s="191">
        <f t="shared" si="0"/>
        <v>0</v>
      </c>
      <c r="I8" s="287">
        <f t="shared" si="0"/>
        <v>0</v>
      </c>
      <c r="J8" s="192">
        <f t="shared" si="0"/>
        <v>0</v>
      </c>
      <c r="K8" s="191">
        <f t="shared" si="0"/>
        <v>0</v>
      </c>
      <c r="L8" s="191">
        <f t="shared" si="0"/>
        <v>0</v>
      </c>
      <c r="M8" s="191">
        <f t="shared" si="0"/>
        <v>0</v>
      </c>
      <c r="N8" s="191">
        <f t="shared" si="0"/>
        <v>0</v>
      </c>
      <c r="O8" s="193">
        <f t="shared" si="0"/>
        <v>0</v>
      </c>
      <c r="P8" s="193">
        <f t="shared" si="0"/>
        <v>0</v>
      </c>
      <c r="Q8" s="194">
        <f t="shared" si="0"/>
        <v>0</v>
      </c>
    </row>
    <row r="9" spans="1:17">
      <c r="A9" s="131" t="s">
        <v>221</v>
      </c>
      <c r="B9" s="132"/>
      <c r="C9" s="133">
        <v>2</v>
      </c>
      <c r="D9" s="195"/>
      <c r="E9" s="196"/>
      <c r="F9" s="197"/>
      <c r="G9" s="196"/>
      <c r="H9" s="196"/>
      <c r="I9" s="288"/>
      <c r="J9" s="197"/>
      <c r="K9" s="196"/>
      <c r="L9" s="196"/>
      <c r="M9" s="196"/>
      <c r="N9" s="196"/>
      <c r="O9" s="198"/>
      <c r="P9" s="198"/>
      <c r="Q9" s="199"/>
    </row>
    <row r="10" spans="1:17">
      <c r="A10" s="131" t="s">
        <v>222</v>
      </c>
      <c r="B10" s="132"/>
      <c r="C10" s="133">
        <v>3</v>
      </c>
      <c r="D10" s="195"/>
      <c r="E10" s="196"/>
      <c r="F10" s="197"/>
      <c r="G10" s="196"/>
      <c r="H10" s="196"/>
      <c r="I10" s="288"/>
      <c r="J10" s="197"/>
      <c r="K10" s="196"/>
      <c r="L10" s="196"/>
      <c r="M10" s="196"/>
      <c r="N10" s="196"/>
      <c r="O10" s="198"/>
      <c r="P10" s="198"/>
      <c r="Q10" s="199"/>
    </row>
    <row r="11" spans="1:17">
      <c r="A11" s="131" t="s">
        <v>223</v>
      </c>
      <c r="B11" s="132"/>
      <c r="C11" s="133">
        <v>4</v>
      </c>
      <c r="D11" s="195"/>
      <c r="E11" s="196"/>
      <c r="F11" s="197"/>
      <c r="G11" s="196"/>
      <c r="H11" s="196"/>
      <c r="I11" s="288"/>
      <c r="J11" s="197"/>
      <c r="K11" s="196"/>
      <c r="L11" s="196"/>
      <c r="M11" s="196"/>
      <c r="N11" s="196"/>
      <c r="O11" s="198"/>
      <c r="P11" s="198"/>
      <c r="Q11" s="199"/>
    </row>
    <row r="12" spans="1:17">
      <c r="A12" s="131" t="s">
        <v>224</v>
      </c>
      <c r="B12" s="132"/>
      <c r="C12" s="133">
        <v>5</v>
      </c>
      <c r="D12" s="195"/>
      <c r="E12" s="196"/>
      <c r="F12" s="197"/>
      <c r="G12" s="196"/>
      <c r="H12" s="196"/>
      <c r="I12" s="288"/>
      <c r="J12" s="197"/>
      <c r="K12" s="196"/>
      <c r="L12" s="196"/>
      <c r="M12" s="196"/>
      <c r="N12" s="196"/>
      <c r="O12" s="198"/>
      <c r="P12" s="198"/>
      <c r="Q12" s="199"/>
    </row>
    <row r="13" spans="1:17">
      <c r="A13" s="131" t="s">
        <v>225</v>
      </c>
      <c r="B13" s="132"/>
      <c r="C13" s="133">
        <v>6</v>
      </c>
      <c r="D13" s="195"/>
      <c r="E13" s="196"/>
      <c r="F13" s="197"/>
      <c r="G13" s="196"/>
      <c r="H13" s="196"/>
      <c r="I13" s="288"/>
      <c r="J13" s="197"/>
      <c r="K13" s="196"/>
      <c r="L13" s="196"/>
      <c r="M13" s="196"/>
      <c r="N13" s="196"/>
      <c r="O13" s="198"/>
      <c r="P13" s="198"/>
      <c r="Q13" s="199"/>
    </row>
    <row r="14" spans="1:17">
      <c r="A14" s="131" t="s">
        <v>226</v>
      </c>
      <c r="B14" s="132"/>
      <c r="C14" s="133">
        <v>7</v>
      </c>
      <c r="D14" s="195"/>
      <c r="E14" s="196"/>
      <c r="F14" s="197"/>
      <c r="G14" s="196"/>
      <c r="H14" s="196"/>
      <c r="I14" s="288"/>
      <c r="J14" s="197"/>
      <c r="K14" s="196"/>
      <c r="L14" s="196"/>
      <c r="M14" s="196"/>
      <c r="N14" s="196"/>
      <c r="O14" s="198"/>
      <c r="P14" s="198"/>
      <c r="Q14" s="199"/>
    </row>
    <row r="15" spans="1:17">
      <c r="A15" s="131" t="s">
        <v>227</v>
      </c>
      <c r="B15" s="132"/>
      <c r="C15" s="133">
        <v>8</v>
      </c>
      <c r="D15" s="195"/>
      <c r="E15" s="196"/>
      <c r="F15" s="197"/>
      <c r="G15" s="196"/>
      <c r="H15" s="196"/>
      <c r="I15" s="288"/>
      <c r="J15" s="197"/>
      <c r="K15" s="196"/>
      <c r="L15" s="196"/>
      <c r="M15" s="196"/>
      <c r="N15" s="196"/>
      <c r="O15" s="198"/>
      <c r="P15" s="198"/>
      <c r="Q15" s="199"/>
    </row>
    <row r="16" spans="1:17">
      <c r="A16" s="131" t="s">
        <v>228</v>
      </c>
      <c r="B16" s="132"/>
      <c r="C16" s="133">
        <v>9</v>
      </c>
      <c r="D16" s="195"/>
      <c r="E16" s="196"/>
      <c r="F16" s="197"/>
      <c r="G16" s="196"/>
      <c r="H16" s="196"/>
      <c r="I16" s="288"/>
      <c r="J16" s="197"/>
      <c r="K16" s="196"/>
      <c r="L16" s="196"/>
      <c r="M16" s="196"/>
      <c r="N16" s="196"/>
      <c r="O16" s="198"/>
      <c r="P16" s="198"/>
      <c r="Q16" s="199"/>
    </row>
    <row r="17" spans="1:17">
      <c r="A17" s="131" t="s">
        <v>229</v>
      </c>
      <c r="B17" s="132"/>
      <c r="C17" s="133">
        <v>10</v>
      </c>
      <c r="D17" s="195"/>
      <c r="E17" s="196"/>
      <c r="F17" s="197"/>
      <c r="G17" s="196"/>
      <c r="H17" s="196"/>
      <c r="I17" s="288"/>
      <c r="J17" s="197"/>
      <c r="K17" s="196"/>
      <c r="L17" s="196"/>
      <c r="M17" s="196"/>
      <c r="N17" s="196"/>
      <c r="O17" s="198"/>
      <c r="P17" s="198"/>
      <c r="Q17" s="199"/>
    </row>
    <row r="18" spans="1:17">
      <c r="A18" s="131" t="s">
        <v>230</v>
      </c>
      <c r="B18" s="132"/>
      <c r="C18" s="133">
        <v>11</v>
      </c>
      <c r="D18" s="195"/>
      <c r="E18" s="196"/>
      <c r="F18" s="197"/>
      <c r="G18" s="196"/>
      <c r="H18" s="196"/>
      <c r="I18" s="288"/>
      <c r="J18" s="197"/>
      <c r="K18" s="196"/>
      <c r="L18" s="196"/>
      <c r="M18" s="196"/>
      <c r="N18" s="196"/>
      <c r="O18" s="198"/>
      <c r="P18" s="198"/>
      <c r="Q18" s="199"/>
    </row>
    <row r="19" spans="1:17">
      <c r="A19" s="131" t="s">
        <v>231</v>
      </c>
      <c r="B19" s="132"/>
      <c r="C19" s="133">
        <v>12</v>
      </c>
      <c r="D19" s="195"/>
      <c r="E19" s="196"/>
      <c r="F19" s="197"/>
      <c r="G19" s="196"/>
      <c r="H19" s="196"/>
      <c r="I19" s="288"/>
      <c r="J19" s="197"/>
      <c r="K19" s="196"/>
      <c r="L19" s="196"/>
      <c r="M19" s="196"/>
      <c r="N19" s="196"/>
      <c r="O19" s="198"/>
      <c r="P19" s="198"/>
      <c r="Q19" s="199"/>
    </row>
    <row r="20" spans="1:17">
      <c r="A20" s="131" t="s">
        <v>232</v>
      </c>
      <c r="B20" s="132"/>
      <c r="C20" s="133">
        <v>13</v>
      </c>
      <c r="D20" s="195"/>
      <c r="E20" s="196"/>
      <c r="F20" s="197"/>
      <c r="G20" s="196"/>
      <c r="H20" s="196"/>
      <c r="I20" s="288"/>
      <c r="J20" s="197"/>
      <c r="K20" s="196"/>
      <c r="L20" s="196"/>
      <c r="M20" s="196"/>
      <c r="N20" s="196"/>
      <c r="O20" s="198"/>
      <c r="P20" s="198"/>
      <c r="Q20" s="199"/>
    </row>
    <row r="21" spans="1:17">
      <c r="A21" s="131" t="s">
        <v>233</v>
      </c>
      <c r="B21" s="132"/>
      <c r="C21" s="133">
        <v>14</v>
      </c>
      <c r="D21" s="195"/>
      <c r="E21" s="196"/>
      <c r="F21" s="197"/>
      <c r="G21" s="196"/>
      <c r="H21" s="196"/>
      <c r="I21" s="288"/>
      <c r="J21" s="197"/>
      <c r="K21" s="196"/>
      <c r="L21" s="196"/>
      <c r="M21" s="196"/>
      <c r="N21" s="196"/>
      <c r="O21" s="198"/>
      <c r="P21" s="198"/>
      <c r="Q21" s="199"/>
    </row>
    <row r="22" spans="1:17">
      <c r="A22" s="131" t="s">
        <v>234</v>
      </c>
      <c r="B22" s="132"/>
      <c r="C22" s="133">
        <v>15</v>
      </c>
      <c r="D22" s="195"/>
      <c r="E22" s="196"/>
      <c r="F22" s="197"/>
      <c r="G22" s="196"/>
      <c r="H22" s="196"/>
      <c r="I22" s="288"/>
      <c r="J22" s="197"/>
      <c r="K22" s="196"/>
      <c r="L22" s="196"/>
      <c r="M22" s="196"/>
      <c r="N22" s="196"/>
      <c r="O22" s="198"/>
      <c r="P22" s="198"/>
      <c r="Q22" s="199"/>
    </row>
    <row r="23" spans="1:17">
      <c r="A23" s="131" t="s">
        <v>235</v>
      </c>
      <c r="B23" s="132"/>
      <c r="C23" s="133">
        <v>16</v>
      </c>
      <c r="D23" s="195"/>
      <c r="E23" s="196"/>
      <c r="F23" s="197"/>
      <c r="G23" s="196"/>
      <c r="H23" s="196"/>
      <c r="I23" s="288"/>
      <c r="J23" s="197"/>
      <c r="K23" s="196"/>
      <c r="L23" s="196"/>
      <c r="M23" s="196"/>
      <c r="N23" s="196"/>
      <c r="O23" s="198"/>
      <c r="P23" s="198"/>
      <c r="Q23" s="199"/>
    </row>
    <row r="24" spans="1:17">
      <c r="A24" s="131" t="s">
        <v>236</v>
      </c>
      <c r="B24" s="132"/>
      <c r="C24" s="133">
        <v>17</v>
      </c>
      <c r="D24" s="195"/>
      <c r="E24" s="196"/>
      <c r="F24" s="197"/>
      <c r="G24" s="196"/>
      <c r="H24" s="196"/>
      <c r="I24" s="288"/>
      <c r="J24" s="197"/>
      <c r="K24" s="196"/>
      <c r="L24" s="196"/>
      <c r="M24" s="196"/>
      <c r="N24" s="196"/>
      <c r="O24" s="198"/>
      <c r="P24" s="198"/>
      <c r="Q24" s="199"/>
    </row>
    <row r="25" spans="1:17">
      <c r="A25" s="131" t="s">
        <v>237</v>
      </c>
      <c r="B25" s="132"/>
      <c r="C25" s="133">
        <v>18</v>
      </c>
      <c r="D25" s="195"/>
      <c r="E25" s="196"/>
      <c r="F25" s="197"/>
      <c r="G25" s="196"/>
      <c r="H25" s="196"/>
      <c r="I25" s="288"/>
      <c r="J25" s="197"/>
      <c r="K25" s="196"/>
      <c r="L25" s="196"/>
      <c r="M25" s="196"/>
      <c r="N25" s="196"/>
      <c r="O25" s="198"/>
      <c r="P25" s="198"/>
      <c r="Q25" s="199"/>
    </row>
    <row r="26" spans="1:17">
      <c r="A26" s="131" t="s">
        <v>238</v>
      </c>
      <c r="B26" s="132"/>
      <c r="C26" s="133">
        <v>19</v>
      </c>
      <c r="D26" s="195"/>
      <c r="E26" s="196"/>
      <c r="F26" s="197"/>
      <c r="G26" s="196"/>
      <c r="H26" s="196"/>
      <c r="I26" s="288"/>
      <c r="J26" s="197"/>
      <c r="K26" s="196"/>
      <c r="L26" s="196"/>
      <c r="M26" s="196"/>
      <c r="N26" s="196"/>
      <c r="O26" s="198"/>
      <c r="P26" s="198"/>
      <c r="Q26" s="199"/>
    </row>
    <row r="27" spans="1:17">
      <c r="A27" s="131" t="s">
        <v>239</v>
      </c>
      <c r="B27" s="132"/>
      <c r="C27" s="133">
        <v>20</v>
      </c>
      <c r="D27" s="195"/>
      <c r="E27" s="196"/>
      <c r="F27" s="197"/>
      <c r="G27" s="196"/>
      <c r="H27" s="196"/>
      <c r="I27" s="288"/>
      <c r="J27" s="197"/>
      <c r="K27" s="196"/>
      <c r="L27" s="196"/>
      <c r="M27" s="196"/>
      <c r="N27" s="196"/>
      <c r="O27" s="198"/>
      <c r="P27" s="198"/>
      <c r="Q27" s="199"/>
    </row>
    <row r="28" spans="1:17">
      <c r="A28" s="131" t="s">
        <v>240</v>
      </c>
      <c r="B28" s="132"/>
      <c r="C28" s="133">
        <v>21</v>
      </c>
      <c r="D28" s="195"/>
      <c r="E28" s="196"/>
      <c r="F28" s="197"/>
      <c r="G28" s="196"/>
      <c r="H28" s="196"/>
      <c r="I28" s="288"/>
      <c r="J28" s="197"/>
      <c r="K28" s="196"/>
      <c r="L28" s="196"/>
      <c r="M28" s="196"/>
      <c r="N28" s="196"/>
      <c r="O28" s="198"/>
      <c r="P28" s="198"/>
      <c r="Q28" s="199"/>
    </row>
    <row r="29" spans="1:17">
      <c r="A29" s="131" t="s">
        <v>241</v>
      </c>
      <c r="B29" s="132"/>
      <c r="C29" s="133">
        <v>22</v>
      </c>
      <c r="D29" s="195"/>
      <c r="E29" s="196"/>
      <c r="F29" s="197"/>
      <c r="G29" s="196"/>
      <c r="H29" s="196"/>
      <c r="I29" s="288"/>
      <c r="J29" s="197"/>
      <c r="K29" s="196"/>
      <c r="L29" s="196"/>
      <c r="M29" s="196"/>
      <c r="N29" s="196"/>
      <c r="O29" s="198"/>
      <c r="P29" s="198"/>
      <c r="Q29" s="199"/>
    </row>
    <row r="30" spans="1:17">
      <c r="A30" s="134" t="s">
        <v>242</v>
      </c>
      <c r="B30" s="135"/>
      <c r="C30" s="136">
        <v>23</v>
      </c>
      <c r="D30" s="200">
        <f t="shared" ref="D30:Q30" si="1">SUM(D31:D33)</f>
        <v>0</v>
      </c>
      <c r="E30" s="201">
        <f t="shared" si="1"/>
        <v>0</v>
      </c>
      <c r="F30" s="202">
        <f t="shared" si="1"/>
        <v>0</v>
      </c>
      <c r="G30" s="201">
        <f t="shared" si="1"/>
        <v>0</v>
      </c>
      <c r="H30" s="201">
        <f t="shared" si="1"/>
        <v>0</v>
      </c>
      <c r="I30" s="203">
        <f t="shared" si="1"/>
        <v>0</v>
      </c>
      <c r="J30" s="202">
        <f t="shared" si="1"/>
        <v>0</v>
      </c>
      <c r="K30" s="201">
        <f t="shared" si="1"/>
        <v>0</v>
      </c>
      <c r="L30" s="201">
        <f t="shared" si="1"/>
        <v>0</v>
      </c>
      <c r="M30" s="201">
        <f t="shared" si="1"/>
        <v>0</v>
      </c>
      <c r="N30" s="201">
        <f t="shared" si="1"/>
        <v>0</v>
      </c>
      <c r="O30" s="201">
        <f t="shared" si="1"/>
        <v>0</v>
      </c>
      <c r="P30" s="201">
        <f t="shared" si="1"/>
        <v>0</v>
      </c>
      <c r="Q30" s="203">
        <f t="shared" si="1"/>
        <v>0</v>
      </c>
    </row>
    <row r="31" spans="1:17">
      <c r="A31" s="131" t="s">
        <v>243</v>
      </c>
      <c r="B31" s="132"/>
      <c r="C31" s="133">
        <v>24</v>
      </c>
      <c r="D31" s="195"/>
      <c r="E31" s="198"/>
      <c r="F31" s="204"/>
      <c r="G31" s="198"/>
      <c r="H31" s="198"/>
      <c r="I31" s="199"/>
      <c r="J31" s="204"/>
      <c r="K31" s="198"/>
      <c r="L31" s="198"/>
      <c r="M31" s="198"/>
      <c r="N31" s="198"/>
      <c r="O31" s="198"/>
      <c r="P31" s="198"/>
      <c r="Q31" s="199"/>
    </row>
    <row r="32" spans="1:17">
      <c r="A32" s="131" t="s">
        <v>244</v>
      </c>
      <c r="B32" s="132"/>
      <c r="C32" s="133">
        <v>25</v>
      </c>
      <c r="D32" s="195"/>
      <c r="E32" s="198"/>
      <c r="F32" s="204"/>
      <c r="G32" s="198"/>
      <c r="H32" s="198"/>
      <c r="I32" s="199"/>
      <c r="J32" s="204"/>
      <c r="K32" s="198"/>
      <c r="L32" s="198"/>
      <c r="M32" s="198"/>
      <c r="N32" s="198"/>
      <c r="O32" s="198"/>
      <c r="P32" s="198"/>
      <c r="Q32" s="199"/>
    </row>
    <row r="33" spans="1:17">
      <c r="A33" s="131" t="s">
        <v>245</v>
      </c>
      <c r="B33" s="132"/>
      <c r="C33" s="133">
        <v>26</v>
      </c>
      <c r="D33" s="195"/>
      <c r="E33" s="198"/>
      <c r="F33" s="204"/>
      <c r="G33" s="198"/>
      <c r="H33" s="198"/>
      <c r="I33" s="199"/>
      <c r="J33" s="204"/>
      <c r="K33" s="198"/>
      <c r="L33" s="198"/>
      <c r="M33" s="198"/>
      <c r="N33" s="198"/>
      <c r="O33" s="198"/>
      <c r="P33" s="198"/>
      <c r="Q33" s="199"/>
    </row>
    <row r="34" spans="1:17">
      <c r="A34" s="134" t="s">
        <v>246</v>
      </c>
      <c r="B34" s="135"/>
      <c r="C34" s="136">
        <v>27</v>
      </c>
      <c r="D34" s="200">
        <f>SUM(D35:D259)</f>
        <v>0</v>
      </c>
      <c r="E34" s="205">
        <f t="shared" ref="E34:Q34" si="2">SUM(E35:E259)</f>
        <v>0</v>
      </c>
      <c r="F34" s="206">
        <f t="shared" si="2"/>
        <v>0</v>
      </c>
      <c r="G34" s="205">
        <f t="shared" si="2"/>
        <v>0</v>
      </c>
      <c r="H34" s="205">
        <f t="shared" si="2"/>
        <v>0</v>
      </c>
      <c r="I34" s="289">
        <f t="shared" si="2"/>
        <v>0</v>
      </c>
      <c r="J34" s="206">
        <f t="shared" si="2"/>
        <v>0</v>
      </c>
      <c r="K34" s="205">
        <f t="shared" si="2"/>
        <v>0</v>
      </c>
      <c r="L34" s="205">
        <f t="shared" si="2"/>
        <v>0</v>
      </c>
      <c r="M34" s="205">
        <f t="shared" si="2"/>
        <v>0</v>
      </c>
      <c r="N34" s="205">
        <f t="shared" si="2"/>
        <v>0</v>
      </c>
      <c r="O34" s="201">
        <f t="shared" si="2"/>
        <v>0</v>
      </c>
      <c r="P34" s="201">
        <f t="shared" si="2"/>
        <v>0</v>
      </c>
      <c r="Q34" s="203">
        <f t="shared" si="2"/>
        <v>0</v>
      </c>
    </row>
    <row r="35" spans="1:17">
      <c r="A35" s="281" t="s">
        <v>339</v>
      </c>
      <c r="B35" s="132"/>
      <c r="C35" s="133">
        <v>28</v>
      </c>
      <c r="D35" s="282"/>
      <c r="E35" s="283"/>
      <c r="F35" s="284"/>
      <c r="G35" s="283"/>
      <c r="H35" s="283"/>
      <c r="I35" s="290"/>
      <c r="J35" s="284"/>
      <c r="K35" s="283"/>
      <c r="L35" s="283"/>
      <c r="M35" s="283"/>
      <c r="N35" s="283"/>
      <c r="O35" s="285"/>
      <c r="P35" s="285"/>
      <c r="Q35" s="286"/>
    </row>
    <row r="36" spans="1:17">
      <c r="A36" s="281" t="s">
        <v>340</v>
      </c>
      <c r="B36" s="132"/>
      <c r="C36" s="133">
        <v>29</v>
      </c>
      <c r="D36" s="282"/>
      <c r="E36" s="283"/>
      <c r="F36" s="284"/>
      <c r="G36" s="283"/>
      <c r="H36" s="283"/>
      <c r="I36" s="290"/>
      <c r="J36" s="284"/>
      <c r="K36" s="283"/>
      <c r="L36" s="283"/>
      <c r="M36" s="283"/>
      <c r="N36" s="283"/>
      <c r="O36" s="285"/>
      <c r="P36" s="285"/>
      <c r="Q36" s="286"/>
    </row>
    <row r="37" spans="1:17">
      <c r="A37" s="281" t="s">
        <v>341</v>
      </c>
      <c r="B37" s="132"/>
      <c r="C37" s="133">
        <v>30</v>
      </c>
      <c r="D37" s="282"/>
      <c r="E37" s="283"/>
      <c r="F37" s="284"/>
      <c r="G37" s="283"/>
      <c r="H37" s="283"/>
      <c r="I37" s="290"/>
      <c r="J37" s="284"/>
      <c r="K37" s="283"/>
      <c r="L37" s="283"/>
      <c r="M37" s="283"/>
      <c r="N37" s="283"/>
      <c r="O37" s="285"/>
      <c r="P37" s="285"/>
      <c r="Q37" s="286"/>
    </row>
    <row r="38" spans="1:17">
      <c r="A38" s="281" t="s">
        <v>267</v>
      </c>
      <c r="B38" s="132"/>
      <c r="C38" s="133">
        <v>31</v>
      </c>
      <c r="D38" s="282"/>
      <c r="E38" s="283"/>
      <c r="F38" s="284"/>
      <c r="G38" s="283"/>
      <c r="H38" s="283"/>
      <c r="I38" s="290"/>
      <c r="J38" s="284"/>
      <c r="K38" s="283"/>
      <c r="L38" s="283"/>
      <c r="M38" s="283"/>
      <c r="N38" s="283"/>
      <c r="O38" s="285"/>
      <c r="P38" s="285"/>
      <c r="Q38" s="286"/>
    </row>
    <row r="39" spans="1:17">
      <c r="A39" s="281" t="s">
        <v>342</v>
      </c>
      <c r="B39" s="132"/>
      <c r="C39" s="133">
        <v>32</v>
      </c>
      <c r="D39" s="282"/>
      <c r="E39" s="283"/>
      <c r="F39" s="284"/>
      <c r="G39" s="283"/>
      <c r="H39" s="283"/>
      <c r="I39" s="290"/>
      <c r="J39" s="284"/>
      <c r="K39" s="283"/>
      <c r="L39" s="283"/>
      <c r="M39" s="283"/>
      <c r="N39" s="283"/>
      <c r="O39" s="285"/>
      <c r="P39" s="285"/>
      <c r="Q39" s="286"/>
    </row>
    <row r="40" spans="1:17">
      <c r="A40" s="281" t="s">
        <v>343</v>
      </c>
      <c r="B40" s="132"/>
      <c r="C40" s="133">
        <v>33</v>
      </c>
      <c r="D40" s="282"/>
      <c r="E40" s="283"/>
      <c r="F40" s="284"/>
      <c r="G40" s="283"/>
      <c r="H40" s="283"/>
      <c r="I40" s="290"/>
      <c r="J40" s="284"/>
      <c r="K40" s="283"/>
      <c r="L40" s="283"/>
      <c r="M40" s="283"/>
      <c r="N40" s="283"/>
      <c r="O40" s="285"/>
      <c r="P40" s="285"/>
      <c r="Q40" s="286"/>
    </row>
    <row r="41" spans="1:17">
      <c r="A41" s="281" t="s">
        <v>268</v>
      </c>
      <c r="B41" s="132"/>
      <c r="C41" s="133">
        <v>34</v>
      </c>
      <c r="D41" s="282"/>
      <c r="E41" s="283"/>
      <c r="F41" s="284"/>
      <c r="G41" s="283"/>
      <c r="H41" s="283"/>
      <c r="I41" s="290"/>
      <c r="J41" s="284"/>
      <c r="K41" s="283"/>
      <c r="L41" s="283"/>
      <c r="M41" s="283"/>
      <c r="N41" s="283"/>
      <c r="O41" s="285"/>
      <c r="P41" s="285"/>
      <c r="Q41" s="286"/>
    </row>
    <row r="42" spans="1:17">
      <c r="A42" s="281" t="s">
        <v>344</v>
      </c>
      <c r="B42" s="132"/>
      <c r="C42" s="133">
        <v>35</v>
      </c>
      <c r="D42" s="282"/>
      <c r="E42" s="283"/>
      <c r="F42" s="284"/>
      <c r="G42" s="283"/>
      <c r="H42" s="283"/>
      <c r="I42" s="290"/>
      <c r="J42" s="284"/>
      <c r="K42" s="283"/>
      <c r="L42" s="283"/>
      <c r="M42" s="283"/>
      <c r="N42" s="283"/>
      <c r="O42" s="285"/>
      <c r="P42" s="285"/>
      <c r="Q42" s="286"/>
    </row>
    <row r="43" spans="1:17">
      <c r="A43" s="281" t="s">
        <v>345</v>
      </c>
      <c r="B43" s="132"/>
      <c r="C43" s="133">
        <v>36</v>
      </c>
      <c r="D43" s="282"/>
      <c r="E43" s="283"/>
      <c r="F43" s="284"/>
      <c r="G43" s="283"/>
      <c r="H43" s="283"/>
      <c r="I43" s="290"/>
      <c r="J43" s="284"/>
      <c r="K43" s="283"/>
      <c r="L43" s="283"/>
      <c r="M43" s="283"/>
      <c r="N43" s="283"/>
      <c r="O43" s="285"/>
      <c r="P43" s="285"/>
      <c r="Q43" s="286"/>
    </row>
    <row r="44" spans="1:17" ht="15" customHeight="1">
      <c r="A44" s="281" t="s">
        <v>346</v>
      </c>
      <c r="B44" s="132"/>
      <c r="C44" s="133">
        <v>37</v>
      </c>
      <c r="D44" s="282"/>
      <c r="E44" s="283"/>
      <c r="F44" s="284"/>
      <c r="G44" s="283"/>
      <c r="H44" s="283"/>
      <c r="I44" s="290"/>
      <c r="J44" s="284"/>
      <c r="K44" s="283"/>
      <c r="L44" s="283"/>
      <c r="M44" s="283"/>
      <c r="N44" s="283"/>
      <c r="O44" s="285"/>
      <c r="P44" s="285"/>
      <c r="Q44" s="286"/>
    </row>
    <row r="45" spans="1:17" ht="15" customHeight="1">
      <c r="A45" s="281" t="s">
        <v>269</v>
      </c>
      <c r="B45" s="132"/>
      <c r="C45" s="133">
        <v>38</v>
      </c>
      <c r="D45" s="282"/>
      <c r="E45" s="283"/>
      <c r="F45" s="284"/>
      <c r="G45" s="283"/>
      <c r="H45" s="283"/>
      <c r="I45" s="290"/>
      <c r="J45" s="284"/>
      <c r="K45" s="283"/>
      <c r="L45" s="283"/>
      <c r="M45" s="283"/>
      <c r="N45" s="283"/>
      <c r="O45" s="285"/>
      <c r="P45" s="285"/>
      <c r="Q45" s="286"/>
    </row>
    <row r="46" spans="1:17" s="150" customFormat="1">
      <c r="A46" s="281" t="s">
        <v>270</v>
      </c>
      <c r="B46" s="132"/>
      <c r="C46" s="133">
        <v>39</v>
      </c>
      <c r="D46" s="282"/>
      <c r="E46" s="283"/>
      <c r="F46" s="284"/>
      <c r="G46" s="283"/>
      <c r="H46" s="283"/>
      <c r="I46" s="290"/>
      <c r="J46" s="284"/>
      <c r="K46" s="283"/>
      <c r="L46" s="283"/>
      <c r="M46" s="283"/>
      <c r="N46" s="283"/>
      <c r="O46" s="285"/>
      <c r="P46" s="285"/>
      <c r="Q46" s="286"/>
    </row>
    <row r="47" spans="1:17">
      <c r="A47" s="281" t="s">
        <v>347</v>
      </c>
      <c r="B47" s="132"/>
      <c r="C47" s="133">
        <v>40</v>
      </c>
      <c r="D47" s="282"/>
      <c r="E47" s="283"/>
      <c r="F47" s="284"/>
      <c r="G47" s="283"/>
      <c r="H47" s="283"/>
      <c r="I47" s="290"/>
      <c r="J47" s="284"/>
      <c r="K47" s="283"/>
      <c r="L47" s="283"/>
      <c r="M47" s="283"/>
      <c r="N47" s="283"/>
      <c r="O47" s="285"/>
      <c r="P47" s="285"/>
      <c r="Q47" s="286"/>
    </row>
    <row r="48" spans="1:17">
      <c r="A48" s="281" t="s">
        <v>271</v>
      </c>
      <c r="B48" s="132"/>
      <c r="C48" s="133">
        <v>41</v>
      </c>
      <c r="D48" s="282"/>
      <c r="E48" s="283"/>
      <c r="F48" s="284"/>
      <c r="G48" s="283"/>
      <c r="H48" s="283"/>
      <c r="I48" s="290"/>
      <c r="J48" s="284"/>
      <c r="K48" s="283"/>
      <c r="L48" s="283"/>
      <c r="M48" s="283"/>
      <c r="N48" s="283"/>
      <c r="O48" s="285"/>
      <c r="P48" s="285"/>
      <c r="Q48" s="286"/>
    </row>
    <row r="49" spans="1:17">
      <c r="A49" s="281" t="s">
        <v>272</v>
      </c>
      <c r="B49" s="132"/>
      <c r="C49" s="133">
        <v>42</v>
      </c>
      <c r="D49" s="282"/>
      <c r="E49" s="283"/>
      <c r="F49" s="284"/>
      <c r="G49" s="283"/>
      <c r="H49" s="283"/>
      <c r="I49" s="290"/>
      <c r="J49" s="284"/>
      <c r="K49" s="283"/>
      <c r="L49" s="283"/>
      <c r="M49" s="283"/>
      <c r="N49" s="283"/>
      <c r="O49" s="285"/>
      <c r="P49" s="285"/>
      <c r="Q49" s="286"/>
    </row>
    <row r="50" spans="1:17">
      <c r="A50" s="281" t="s">
        <v>273</v>
      </c>
      <c r="B50" s="132"/>
      <c r="C50" s="133">
        <v>43</v>
      </c>
      <c r="D50" s="282"/>
      <c r="E50" s="283"/>
      <c r="F50" s="284"/>
      <c r="G50" s="283"/>
      <c r="H50" s="283"/>
      <c r="I50" s="290"/>
      <c r="J50" s="284"/>
      <c r="K50" s="283"/>
      <c r="L50" s="283"/>
      <c r="M50" s="283"/>
      <c r="N50" s="283"/>
      <c r="O50" s="285"/>
      <c r="P50" s="285"/>
      <c r="Q50" s="286"/>
    </row>
    <row r="51" spans="1:17">
      <c r="A51" s="281" t="s">
        <v>274</v>
      </c>
      <c r="B51" s="132"/>
      <c r="C51" s="133">
        <v>44</v>
      </c>
      <c r="D51" s="282"/>
      <c r="E51" s="283"/>
      <c r="F51" s="284"/>
      <c r="G51" s="283"/>
      <c r="H51" s="283"/>
      <c r="I51" s="290"/>
      <c r="J51" s="284"/>
      <c r="K51" s="283"/>
      <c r="L51" s="283"/>
      <c r="M51" s="283"/>
      <c r="N51" s="283"/>
      <c r="O51" s="285"/>
      <c r="P51" s="285"/>
      <c r="Q51" s="286"/>
    </row>
    <row r="52" spans="1:17">
      <c r="A52" s="281" t="s">
        <v>348</v>
      </c>
      <c r="B52" s="132"/>
      <c r="C52" s="133">
        <v>45</v>
      </c>
      <c r="D52" s="282"/>
      <c r="E52" s="283"/>
      <c r="F52" s="284"/>
      <c r="G52" s="283"/>
      <c r="H52" s="283"/>
      <c r="I52" s="290"/>
      <c r="J52" s="284"/>
      <c r="K52" s="283"/>
      <c r="L52" s="283"/>
      <c r="M52" s="283"/>
      <c r="N52" s="283"/>
      <c r="O52" s="285"/>
      <c r="P52" s="285"/>
      <c r="Q52" s="286"/>
    </row>
    <row r="53" spans="1:17">
      <c r="A53" s="281" t="s">
        <v>349</v>
      </c>
      <c r="B53" s="132"/>
      <c r="C53" s="133">
        <v>46</v>
      </c>
      <c r="D53" s="282"/>
      <c r="E53" s="283"/>
      <c r="F53" s="284"/>
      <c r="G53" s="283"/>
      <c r="H53" s="283"/>
      <c r="I53" s="290"/>
      <c r="J53" s="284"/>
      <c r="K53" s="283"/>
      <c r="L53" s="283"/>
      <c r="M53" s="283"/>
      <c r="N53" s="283"/>
      <c r="O53" s="285"/>
      <c r="P53" s="285"/>
      <c r="Q53" s="286"/>
    </row>
    <row r="54" spans="1:17">
      <c r="A54" s="281" t="s">
        <v>275</v>
      </c>
      <c r="B54" s="132"/>
      <c r="C54" s="133">
        <v>47</v>
      </c>
      <c r="D54" s="282"/>
      <c r="E54" s="283"/>
      <c r="F54" s="284"/>
      <c r="G54" s="283"/>
      <c r="H54" s="283"/>
      <c r="I54" s="290"/>
      <c r="J54" s="284"/>
      <c r="K54" s="283"/>
      <c r="L54" s="283"/>
      <c r="M54" s="283"/>
      <c r="N54" s="283"/>
      <c r="O54" s="285"/>
      <c r="P54" s="285"/>
      <c r="Q54" s="286"/>
    </row>
    <row r="55" spans="1:17">
      <c r="A55" s="281" t="s">
        <v>276</v>
      </c>
      <c r="B55" s="132"/>
      <c r="C55" s="133">
        <v>48</v>
      </c>
      <c r="D55" s="282"/>
      <c r="E55" s="283"/>
      <c r="F55" s="284"/>
      <c r="G55" s="283"/>
      <c r="H55" s="283"/>
      <c r="I55" s="290"/>
      <c r="J55" s="284"/>
      <c r="K55" s="283"/>
      <c r="L55" s="283"/>
      <c r="M55" s="283"/>
      <c r="N55" s="283"/>
      <c r="O55" s="285"/>
      <c r="P55" s="285"/>
      <c r="Q55" s="286"/>
    </row>
    <row r="56" spans="1:17">
      <c r="A56" s="281" t="s">
        <v>350</v>
      </c>
      <c r="B56" s="132"/>
      <c r="C56" s="133">
        <v>49</v>
      </c>
      <c r="D56" s="282"/>
      <c r="E56" s="283"/>
      <c r="F56" s="284"/>
      <c r="G56" s="283"/>
      <c r="H56" s="283"/>
      <c r="I56" s="290"/>
      <c r="J56" s="284"/>
      <c r="K56" s="283"/>
      <c r="L56" s="283"/>
      <c r="M56" s="283"/>
      <c r="N56" s="283"/>
      <c r="O56" s="285"/>
      <c r="P56" s="285"/>
      <c r="Q56" s="286"/>
    </row>
    <row r="57" spans="1:17">
      <c r="A57" s="281" t="s">
        <v>351</v>
      </c>
      <c r="B57" s="132"/>
      <c r="C57" s="133">
        <v>50</v>
      </c>
      <c r="D57" s="282"/>
      <c r="E57" s="283"/>
      <c r="F57" s="284"/>
      <c r="G57" s="283"/>
      <c r="H57" s="283"/>
      <c r="I57" s="290"/>
      <c r="J57" s="284"/>
      <c r="K57" s="283"/>
      <c r="L57" s="283"/>
      <c r="M57" s="283"/>
      <c r="N57" s="283"/>
      <c r="O57" s="285"/>
      <c r="P57" s="285"/>
      <c r="Q57" s="286"/>
    </row>
    <row r="58" spans="1:17">
      <c r="A58" s="281" t="s">
        <v>352</v>
      </c>
      <c r="B58" s="132"/>
      <c r="C58" s="133">
        <v>51</v>
      </c>
      <c r="D58" s="282"/>
      <c r="E58" s="283"/>
      <c r="F58" s="284"/>
      <c r="G58" s="283"/>
      <c r="H58" s="283"/>
      <c r="I58" s="290"/>
      <c r="J58" s="284"/>
      <c r="K58" s="283"/>
      <c r="L58" s="283"/>
      <c r="M58" s="283"/>
      <c r="N58" s="283"/>
      <c r="O58" s="285"/>
      <c r="P58" s="285"/>
      <c r="Q58" s="286"/>
    </row>
    <row r="59" spans="1:17">
      <c r="A59" s="281" t="s">
        <v>353</v>
      </c>
      <c r="B59" s="132"/>
      <c r="C59" s="133">
        <v>52</v>
      </c>
      <c r="D59" s="282"/>
      <c r="E59" s="283"/>
      <c r="F59" s="284"/>
      <c r="G59" s="283"/>
      <c r="H59" s="283"/>
      <c r="I59" s="290"/>
      <c r="J59" s="284"/>
      <c r="K59" s="283"/>
      <c r="L59" s="283"/>
      <c r="M59" s="283"/>
      <c r="N59" s="283"/>
      <c r="O59" s="285"/>
      <c r="P59" s="285"/>
      <c r="Q59" s="286"/>
    </row>
    <row r="60" spans="1:17">
      <c r="A60" s="281" t="s">
        <v>354</v>
      </c>
      <c r="B60" s="132"/>
      <c r="C60" s="133">
        <v>53</v>
      </c>
      <c r="D60" s="282"/>
      <c r="E60" s="283"/>
      <c r="F60" s="284"/>
      <c r="G60" s="283"/>
      <c r="H60" s="283"/>
      <c r="I60" s="290"/>
      <c r="J60" s="284"/>
      <c r="K60" s="283"/>
      <c r="L60" s="283"/>
      <c r="M60" s="283"/>
      <c r="N60" s="283"/>
      <c r="O60" s="285"/>
      <c r="P60" s="285"/>
      <c r="Q60" s="286"/>
    </row>
    <row r="61" spans="1:17">
      <c r="A61" s="281" t="s">
        <v>355</v>
      </c>
      <c r="B61" s="132"/>
      <c r="C61" s="133">
        <v>54</v>
      </c>
      <c r="D61" s="282"/>
      <c r="E61" s="283"/>
      <c r="F61" s="284"/>
      <c r="G61" s="283"/>
      <c r="H61" s="283"/>
      <c r="I61" s="290"/>
      <c r="J61" s="284"/>
      <c r="K61" s="283"/>
      <c r="L61" s="283"/>
      <c r="M61" s="283"/>
      <c r="N61" s="283"/>
      <c r="O61" s="285"/>
      <c r="P61" s="285"/>
      <c r="Q61" s="286"/>
    </row>
    <row r="62" spans="1:17">
      <c r="A62" s="281" t="s">
        <v>277</v>
      </c>
      <c r="B62" s="132"/>
      <c r="C62" s="133">
        <v>55</v>
      </c>
      <c r="D62" s="282"/>
      <c r="E62" s="283"/>
      <c r="F62" s="284"/>
      <c r="G62" s="283"/>
      <c r="H62" s="283"/>
      <c r="I62" s="290"/>
      <c r="J62" s="284"/>
      <c r="K62" s="283"/>
      <c r="L62" s="283"/>
      <c r="M62" s="283"/>
      <c r="N62" s="283"/>
      <c r="O62" s="285"/>
      <c r="P62" s="285"/>
      <c r="Q62" s="286"/>
    </row>
    <row r="63" spans="1:17">
      <c r="A63" s="281" t="s">
        <v>356</v>
      </c>
      <c r="B63" s="132"/>
      <c r="C63" s="133">
        <v>56</v>
      </c>
      <c r="D63" s="282"/>
      <c r="E63" s="283"/>
      <c r="F63" s="284"/>
      <c r="G63" s="283"/>
      <c r="H63" s="283"/>
      <c r="I63" s="290"/>
      <c r="J63" s="284"/>
      <c r="K63" s="283"/>
      <c r="L63" s="283"/>
      <c r="M63" s="283"/>
      <c r="N63" s="283"/>
      <c r="O63" s="285"/>
      <c r="P63" s="285"/>
      <c r="Q63" s="286"/>
    </row>
    <row r="64" spans="1:17">
      <c r="A64" s="281" t="s">
        <v>357</v>
      </c>
      <c r="B64" s="132"/>
      <c r="C64" s="133">
        <v>57</v>
      </c>
      <c r="D64" s="282"/>
      <c r="E64" s="283"/>
      <c r="F64" s="284"/>
      <c r="G64" s="283"/>
      <c r="H64" s="283"/>
      <c r="I64" s="290"/>
      <c r="J64" s="284"/>
      <c r="K64" s="283"/>
      <c r="L64" s="283"/>
      <c r="M64" s="283"/>
      <c r="N64" s="283"/>
      <c r="O64" s="285"/>
      <c r="P64" s="285"/>
      <c r="Q64" s="286"/>
    </row>
    <row r="65" spans="1:17">
      <c r="A65" s="281" t="s">
        <v>278</v>
      </c>
      <c r="B65" s="132"/>
      <c r="C65" s="133">
        <v>58</v>
      </c>
      <c r="D65" s="282"/>
      <c r="E65" s="283"/>
      <c r="F65" s="284"/>
      <c r="G65" s="283"/>
      <c r="H65" s="283"/>
      <c r="I65" s="290"/>
      <c r="J65" s="284"/>
      <c r="K65" s="283"/>
      <c r="L65" s="283"/>
      <c r="M65" s="283"/>
      <c r="N65" s="283"/>
      <c r="O65" s="285"/>
      <c r="P65" s="285"/>
      <c r="Q65" s="286"/>
    </row>
    <row r="66" spans="1:17">
      <c r="A66" s="281" t="s">
        <v>358</v>
      </c>
      <c r="B66" s="132"/>
      <c r="C66" s="133">
        <v>59</v>
      </c>
      <c r="D66" s="282"/>
      <c r="E66" s="283"/>
      <c r="F66" s="284"/>
      <c r="G66" s="283"/>
      <c r="H66" s="283"/>
      <c r="I66" s="290"/>
      <c r="J66" s="284"/>
      <c r="K66" s="283"/>
      <c r="L66" s="283"/>
      <c r="M66" s="283"/>
      <c r="N66" s="283"/>
      <c r="O66" s="285"/>
      <c r="P66" s="285"/>
      <c r="Q66" s="286"/>
    </row>
    <row r="67" spans="1:17">
      <c r="A67" s="281" t="s">
        <v>279</v>
      </c>
      <c r="B67" s="132"/>
      <c r="C67" s="133">
        <v>60</v>
      </c>
      <c r="D67" s="282"/>
      <c r="E67" s="283"/>
      <c r="F67" s="284"/>
      <c r="G67" s="283"/>
      <c r="H67" s="283"/>
      <c r="I67" s="290"/>
      <c r="J67" s="284"/>
      <c r="K67" s="283"/>
      <c r="L67" s="283"/>
      <c r="M67" s="283"/>
      <c r="N67" s="283"/>
      <c r="O67" s="285"/>
      <c r="P67" s="285"/>
      <c r="Q67" s="286"/>
    </row>
    <row r="68" spans="1:17">
      <c r="A68" s="281" t="s">
        <v>359</v>
      </c>
      <c r="B68" s="132"/>
      <c r="C68" s="133">
        <v>61</v>
      </c>
      <c r="D68" s="282"/>
      <c r="E68" s="283"/>
      <c r="F68" s="284"/>
      <c r="G68" s="283"/>
      <c r="H68" s="283"/>
      <c r="I68" s="290"/>
      <c r="J68" s="284"/>
      <c r="K68" s="283"/>
      <c r="L68" s="283"/>
      <c r="M68" s="283"/>
      <c r="N68" s="283"/>
      <c r="O68" s="285"/>
      <c r="P68" s="285"/>
      <c r="Q68" s="286"/>
    </row>
    <row r="69" spans="1:17">
      <c r="A69" s="281" t="s">
        <v>360</v>
      </c>
      <c r="B69" s="132"/>
      <c r="C69" s="133">
        <v>62</v>
      </c>
      <c r="D69" s="282"/>
      <c r="E69" s="283"/>
      <c r="F69" s="284"/>
      <c r="G69" s="283"/>
      <c r="H69" s="283"/>
      <c r="I69" s="290"/>
      <c r="J69" s="284"/>
      <c r="K69" s="283"/>
      <c r="L69" s="283"/>
      <c r="M69" s="283"/>
      <c r="N69" s="283"/>
      <c r="O69" s="285"/>
      <c r="P69" s="285"/>
      <c r="Q69" s="286"/>
    </row>
    <row r="70" spans="1:17">
      <c r="A70" s="281" t="s">
        <v>280</v>
      </c>
      <c r="B70" s="132"/>
      <c r="C70" s="133">
        <v>63</v>
      </c>
      <c r="D70" s="282"/>
      <c r="E70" s="283"/>
      <c r="F70" s="284"/>
      <c r="G70" s="283"/>
      <c r="H70" s="283"/>
      <c r="I70" s="290"/>
      <c r="J70" s="284"/>
      <c r="K70" s="283"/>
      <c r="L70" s="283"/>
      <c r="M70" s="283"/>
      <c r="N70" s="283"/>
      <c r="O70" s="285"/>
      <c r="P70" s="285"/>
      <c r="Q70" s="286"/>
    </row>
    <row r="71" spans="1:17">
      <c r="A71" s="281" t="s">
        <v>361</v>
      </c>
      <c r="B71" s="132"/>
      <c r="C71" s="133">
        <v>64</v>
      </c>
      <c r="D71" s="282"/>
      <c r="E71" s="283"/>
      <c r="F71" s="284"/>
      <c r="G71" s="283"/>
      <c r="H71" s="283"/>
      <c r="I71" s="290"/>
      <c r="J71" s="284"/>
      <c r="K71" s="283"/>
      <c r="L71" s="283"/>
      <c r="M71" s="283"/>
      <c r="N71" s="283"/>
      <c r="O71" s="285"/>
      <c r="P71" s="285"/>
      <c r="Q71" s="286"/>
    </row>
    <row r="72" spans="1:17">
      <c r="A72" s="281" t="s">
        <v>362</v>
      </c>
      <c r="B72" s="132"/>
      <c r="C72" s="133">
        <v>65</v>
      </c>
      <c r="D72" s="282"/>
      <c r="E72" s="283"/>
      <c r="F72" s="284"/>
      <c r="G72" s="283"/>
      <c r="H72" s="283"/>
      <c r="I72" s="290"/>
      <c r="J72" s="284"/>
      <c r="K72" s="283"/>
      <c r="L72" s="283"/>
      <c r="M72" s="283"/>
      <c r="N72" s="283"/>
      <c r="O72" s="285"/>
      <c r="P72" s="285"/>
      <c r="Q72" s="286"/>
    </row>
    <row r="73" spans="1:17">
      <c r="A73" s="281" t="s">
        <v>363</v>
      </c>
      <c r="B73" s="132"/>
      <c r="C73" s="133">
        <v>66</v>
      </c>
      <c r="D73" s="282"/>
      <c r="E73" s="283"/>
      <c r="F73" s="284"/>
      <c r="G73" s="283"/>
      <c r="H73" s="283"/>
      <c r="I73" s="290"/>
      <c r="J73" s="284"/>
      <c r="K73" s="283"/>
      <c r="L73" s="283"/>
      <c r="M73" s="283"/>
      <c r="N73" s="283"/>
      <c r="O73" s="285"/>
      <c r="P73" s="285"/>
      <c r="Q73" s="286"/>
    </row>
    <row r="74" spans="1:17">
      <c r="A74" s="281" t="s">
        <v>364</v>
      </c>
      <c r="B74" s="132"/>
      <c r="C74" s="133">
        <v>67</v>
      </c>
      <c r="D74" s="282"/>
      <c r="E74" s="283"/>
      <c r="F74" s="284"/>
      <c r="G74" s="283"/>
      <c r="H74" s="283"/>
      <c r="I74" s="290"/>
      <c r="J74" s="284"/>
      <c r="K74" s="283"/>
      <c r="L74" s="283"/>
      <c r="M74" s="283"/>
      <c r="N74" s="283"/>
      <c r="O74" s="285"/>
      <c r="P74" s="285"/>
      <c r="Q74" s="286"/>
    </row>
    <row r="75" spans="1:17">
      <c r="A75" s="281" t="s">
        <v>365</v>
      </c>
      <c r="B75" s="132"/>
      <c r="C75" s="133">
        <v>68</v>
      </c>
      <c r="D75" s="282"/>
      <c r="E75" s="283"/>
      <c r="F75" s="284"/>
      <c r="G75" s="283"/>
      <c r="H75" s="283"/>
      <c r="I75" s="290"/>
      <c r="J75" s="284"/>
      <c r="K75" s="283"/>
      <c r="L75" s="283"/>
      <c r="M75" s="283"/>
      <c r="N75" s="283"/>
      <c r="O75" s="285"/>
      <c r="P75" s="285"/>
      <c r="Q75" s="286"/>
    </row>
    <row r="76" spans="1:17">
      <c r="A76" s="281" t="s">
        <v>366</v>
      </c>
      <c r="B76" s="132"/>
      <c r="C76" s="133">
        <v>69</v>
      </c>
      <c r="D76" s="282"/>
      <c r="E76" s="283"/>
      <c r="F76" s="284"/>
      <c r="G76" s="283"/>
      <c r="H76" s="283"/>
      <c r="I76" s="290"/>
      <c r="J76" s="284"/>
      <c r="K76" s="283"/>
      <c r="L76" s="283"/>
      <c r="M76" s="283"/>
      <c r="N76" s="283"/>
      <c r="O76" s="285"/>
      <c r="P76" s="285"/>
      <c r="Q76" s="286"/>
    </row>
    <row r="77" spans="1:17">
      <c r="A77" s="281" t="s">
        <v>281</v>
      </c>
      <c r="B77" s="132"/>
      <c r="C77" s="133">
        <v>70</v>
      </c>
      <c r="D77" s="282"/>
      <c r="E77" s="283"/>
      <c r="F77" s="284"/>
      <c r="G77" s="283"/>
      <c r="H77" s="283"/>
      <c r="I77" s="290"/>
      <c r="J77" s="284"/>
      <c r="K77" s="283"/>
      <c r="L77" s="283"/>
      <c r="M77" s="283"/>
      <c r="N77" s="283"/>
      <c r="O77" s="285"/>
      <c r="P77" s="285"/>
      <c r="Q77" s="286"/>
    </row>
    <row r="78" spans="1:17">
      <c r="A78" s="281" t="s">
        <v>367</v>
      </c>
      <c r="B78" s="132"/>
      <c r="C78" s="133">
        <v>71</v>
      </c>
      <c r="D78" s="282"/>
      <c r="E78" s="283"/>
      <c r="F78" s="284"/>
      <c r="G78" s="283"/>
      <c r="H78" s="283"/>
      <c r="I78" s="290"/>
      <c r="J78" s="284"/>
      <c r="K78" s="283"/>
      <c r="L78" s="283"/>
      <c r="M78" s="283"/>
      <c r="N78" s="283"/>
      <c r="O78" s="285"/>
      <c r="P78" s="285"/>
      <c r="Q78" s="286"/>
    </row>
    <row r="79" spans="1:17">
      <c r="A79" s="281" t="s">
        <v>282</v>
      </c>
      <c r="B79" s="132"/>
      <c r="C79" s="133">
        <v>72</v>
      </c>
      <c r="D79" s="282"/>
      <c r="E79" s="283"/>
      <c r="F79" s="284"/>
      <c r="G79" s="283"/>
      <c r="H79" s="283"/>
      <c r="I79" s="290"/>
      <c r="J79" s="284"/>
      <c r="K79" s="283"/>
      <c r="L79" s="283"/>
      <c r="M79" s="283"/>
      <c r="N79" s="283"/>
      <c r="O79" s="285"/>
      <c r="P79" s="285"/>
      <c r="Q79" s="286"/>
    </row>
    <row r="80" spans="1:17">
      <c r="A80" s="281" t="s">
        <v>368</v>
      </c>
      <c r="B80" s="132"/>
      <c r="C80" s="133">
        <v>73</v>
      </c>
      <c r="D80" s="282"/>
      <c r="E80" s="283"/>
      <c r="F80" s="284"/>
      <c r="G80" s="283"/>
      <c r="H80" s="283"/>
      <c r="I80" s="290"/>
      <c r="J80" s="284"/>
      <c r="K80" s="283"/>
      <c r="L80" s="283"/>
      <c r="M80" s="283"/>
      <c r="N80" s="283"/>
      <c r="O80" s="285"/>
      <c r="P80" s="285"/>
      <c r="Q80" s="286"/>
    </row>
    <row r="81" spans="1:17">
      <c r="A81" s="281" t="s">
        <v>369</v>
      </c>
      <c r="B81" s="132"/>
      <c r="C81" s="133">
        <v>74</v>
      </c>
      <c r="D81" s="282"/>
      <c r="E81" s="283"/>
      <c r="F81" s="284"/>
      <c r="G81" s="283"/>
      <c r="H81" s="283"/>
      <c r="I81" s="290"/>
      <c r="J81" s="284"/>
      <c r="K81" s="283"/>
      <c r="L81" s="283"/>
      <c r="M81" s="283"/>
      <c r="N81" s="283"/>
      <c r="O81" s="285"/>
      <c r="P81" s="285"/>
      <c r="Q81" s="286"/>
    </row>
    <row r="82" spans="1:17">
      <c r="A82" s="281" t="s">
        <v>370</v>
      </c>
      <c r="B82" s="132"/>
      <c r="C82" s="133">
        <v>75</v>
      </c>
      <c r="D82" s="282"/>
      <c r="E82" s="283"/>
      <c r="F82" s="284"/>
      <c r="G82" s="283"/>
      <c r="H82" s="283"/>
      <c r="I82" s="290"/>
      <c r="J82" s="284"/>
      <c r="K82" s="283"/>
      <c r="L82" s="283"/>
      <c r="M82" s="283"/>
      <c r="N82" s="283"/>
      <c r="O82" s="285"/>
      <c r="P82" s="285"/>
      <c r="Q82" s="286"/>
    </row>
    <row r="83" spans="1:17">
      <c r="A83" s="281" t="s">
        <v>371</v>
      </c>
      <c r="B83" s="132"/>
      <c r="C83" s="133">
        <v>76</v>
      </c>
      <c r="D83" s="282"/>
      <c r="E83" s="283"/>
      <c r="F83" s="284"/>
      <c r="G83" s="283"/>
      <c r="H83" s="283"/>
      <c r="I83" s="290"/>
      <c r="J83" s="284"/>
      <c r="K83" s="283"/>
      <c r="L83" s="283"/>
      <c r="M83" s="283"/>
      <c r="N83" s="283"/>
      <c r="O83" s="285"/>
      <c r="P83" s="285"/>
      <c r="Q83" s="286"/>
    </row>
    <row r="84" spans="1:17">
      <c r="A84" s="281" t="s">
        <v>283</v>
      </c>
      <c r="B84" s="132"/>
      <c r="C84" s="133">
        <v>77</v>
      </c>
      <c r="D84" s="282"/>
      <c r="E84" s="283"/>
      <c r="F84" s="284"/>
      <c r="G84" s="283"/>
      <c r="H84" s="283"/>
      <c r="I84" s="290"/>
      <c r="J84" s="284"/>
      <c r="K84" s="283"/>
      <c r="L84" s="283"/>
      <c r="M84" s="283"/>
      <c r="N84" s="283"/>
      <c r="O84" s="285"/>
      <c r="P84" s="285"/>
      <c r="Q84" s="286"/>
    </row>
    <row r="85" spans="1:17">
      <c r="A85" s="281" t="s">
        <v>372</v>
      </c>
      <c r="B85" s="132"/>
      <c r="C85" s="133">
        <v>78</v>
      </c>
      <c r="D85" s="282"/>
      <c r="E85" s="283"/>
      <c r="F85" s="284"/>
      <c r="G85" s="283"/>
      <c r="H85" s="283"/>
      <c r="I85" s="290"/>
      <c r="J85" s="284"/>
      <c r="K85" s="283"/>
      <c r="L85" s="283"/>
      <c r="M85" s="283"/>
      <c r="N85" s="283"/>
      <c r="O85" s="285"/>
      <c r="P85" s="285"/>
      <c r="Q85" s="286"/>
    </row>
    <row r="86" spans="1:17">
      <c r="A86" s="281" t="s">
        <v>284</v>
      </c>
      <c r="B86" s="132"/>
      <c r="C86" s="133">
        <v>79</v>
      </c>
      <c r="D86" s="282"/>
      <c r="E86" s="283"/>
      <c r="F86" s="284"/>
      <c r="G86" s="283"/>
      <c r="H86" s="283"/>
      <c r="I86" s="290"/>
      <c r="J86" s="284"/>
      <c r="K86" s="283"/>
      <c r="L86" s="283"/>
      <c r="M86" s="283"/>
      <c r="N86" s="283"/>
      <c r="O86" s="285"/>
      <c r="P86" s="285"/>
      <c r="Q86" s="286"/>
    </row>
    <row r="87" spans="1:17">
      <c r="A87" s="281" t="s">
        <v>285</v>
      </c>
      <c r="B87" s="132"/>
      <c r="C87" s="133">
        <v>80</v>
      </c>
      <c r="D87" s="282"/>
      <c r="E87" s="283"/>
      <c r="F87" s="284"/>
      <c r="G87" s="283"/>
      <c r="H87" s="283"/>
      <c r="I87" s="290"/>
      <c r="J87" s="284"/>
      <c r="K87" s="283"/>
      <c r="L87" s="283"/>
      <c r="M87" s="283"/>
      <c r="N87" s="283"/>
      <c r="O87" s="285"/>
      <c r="P87" s="285"/>
      <c r="Q87" s="286"/>
    </row>
    <row r="88" spans="1:17">
      <c r="A88" s="281" t="s">
        <v>286</v>
      </c>
      <c r="B88" s="132"/>
      <c r="C88" s="133">
        <v>81</v>
      </c>
      <c r="D88" s="282"/>
      <c r="E88" s="283"/>
      <c r="F88" s="284"/>
      <c r="G88" s="283"/>
      <c r="H88" s="283"/>
      <c r="I88" s="290"/>
      <c r="J88" s="284"/>
      <c r="K88" s="283"/>
      <c r="L88" s="283"/>
      <c r="M88" s="283"/>
      <c r="N88" s="283"/>
      <c r="O88" s="285"/>
      <c r="P88" s="285"/>
      <c r="Q88" s="286"/>
    </row>
    <row r="89" spans="1:17">
      <c r="A89" s="281" t="s">
        <v>287</v>
      </c>
      <c r="B89" s="132"/>
      <c r="C89" s="133">
        <v>82</v>
      </c>
      <c r="D89" s="282"/>
      <c r="E89" s="283"/>
      <c r="F89" s="284"/>
      <c r="G89" s="283"/>
      <c r="H89" s="283"/>
      <c r="I89" s="290"/>
      <c r="J89" s="284"/>
      <c r="K89" s="283"/>
      <c r="L89" s="283"/>
      <c r="M89" s="283"/>
      <c r="N89" s="283"/>
      <c r="O89" s="285"/>
      <c r="P89" s="285"/>
      <c r="Q89" s="286"/>
    </row>
    <row r="90" spans="1:17">
      <c r="A90" s="281" t="s">
        <v>373</v>
      </c>
      <c r="B90" s="132"/>
      <c r="C90" s="133">
        <v>83</v>
      </c>
      <c r="D90" s="282"/>
      <c r="E90" s="283"/>
      <c r="F90" s="284"/>
      <c r="G90" s="283"/>
      <c r="H90" s="283"/>
      <c r="I90" s="290"/>
      <c r="J90" s="284"/>
      <c r="K90" s="283"/>
      <c r="L90" s="283"/>
      <c r="M90" s="283"/>
      <c r="N90" s="283"/>
      <c r="O90" s="285"/>
      <c r="P90" s="285"/>
      <c r="Q90" s="286"/>
    </row>
    <row r="91" spans="1:17">
      <c r="A91" s="281" t="s">
        <v>374</v>
      </c>
      <c r="B91" s="132"/>
      <c r="C91" s="133">
        <v>84</v>
      </c>
      <c r="D91" s="282"/>
      <c r="E91" s="283"/>
      <c r="F91" s="284"/>
      <c r="G91" s="283"/>
      <c r="H91" s="283"/>
      <c r="I91" s="290"/>
      <c r="J91" s="284"/>
      <c r="K91" s="283"/>
      <c r="L91" s="283"/>
      <c r="M91" s="283"/>
      <c r="N91" s="283"/>
      <c r="O91" s="285"/>
      <c r="P91" s="285"/>
      <c r="Q91" s="286"/>
    </row>
    <row r="92" spans="1:17">
      <c r="A92" s="281" t="s">
        <v>375</v>
      </c>
      <c r="B92" s="132"/>
      <c r="C92" s="133">
        <v>85</v>
      </c>
      <c r="D92" s="282"/>
      <c r="E92" s="283"/>
      <c r="F92" s="284"/>
      <c r="G92" s="283"/>
      <c r="H92" s="283"/>
      <c r="I92" s="290"/>
      <c r="J92" s="284"/>
      <c r="K92" s="283"/>
      <c r="L92" s="283"/>
      <c r="M92" s="283"/>
      <c r="N92" s="283"/>
      <c r="O92" s="285"/>
      <c r="P92" s="285"/>
      <c r="Q92" s="286"/>
    </row>
    <row r="93" spans="1:17">
      <c r="A93" s="281" t="s">
        <v>288</v>
      </c>
      <c r="B93" s="132"/>
      <c r="C93" s="133">
        <v>86</v>
      </c>
      <c r="D93" s="282"/>
      <c r="E93" s="283"/>
      <c r="F93" s="284"/>
      <c r="G93" s="283"/>
      <c r="H93" s="283"/>
      <c r="I93" s="290"/>
      <c r="J93" s="284"/>
      <c r="K93" s="283"/>
      <c r="L93" s="283"/>
      <c r="M93" s="283"/>
      <c r="N93" s="283"/>
      <c r="O93" s="285"/>
      <c r="P93" s="285"/>
      <c r="Q93" s="286"/>
    </row>
    <row r="94" spans="1:17">
      <c r="A94" s="281" t="s">
        <v>289</v>
      </c>
      <c r="B94" s="132"/>
      <c r="C94" s="133">
        <v>87</v>
      </c>
      <c r="D94" s="282"/>
      <c r="E94" s="283"/>
      <c r="F94" s="284"/>
      <c r="G94" s="283"/>
      <c r="H94" s="283"/>
      <c r="I94" s="290"/>
      <c r="J94" s="284"/>
      <c r="K94" s="283"/>
      <c r="L94" s="283"/>
      <c r="M94" s="283"/>
      <c r="N94" s="283"/>
      <c r="O94" s="285"/>
      <c r="P94" s="285"/>
      <c r="Q94" s="286"/>
    </row>
    <row r="95" spans="1:17">
      <c r="A95" s="281" t="s">
        <v>376</v>
      </c>
      <c r="B95" s="132"/>
      <c r="C95" s="133">
        <v>88</v>
      </c>
      <c r="D95" s="282"/>
      <c r="E95" s="283"/>
      <c r="F95" s="284"/>
      <c r="G95" s="283"/>
      <c r="H95" s="283"/>
      <c r="I95" s="290"/>
      <c r="J95" s="284"/>
      <c r="K95" s="283"/>
      <c r="L95" s="283"/>
      <c r="M95" s="283"/>
      <c r="N95" s="283"/>
      <c r="O95" s="285"/>
      <c r="P95" s="285"/>
      <c r="Q95" s="286"/>
    </row>
    <row r="96" spans="1:17">
      <c r="A96" s="281" t="s">
        <v>290</v>
      </c>
      <c r="B96" s="132"/>
      <c r="C96" s="133">
        <v>89</v>
      </c>
      <c r="D96" s="282"/>
      <c r="E96" s="283"/>
      <c r="F96" s="284"/>
      <c r="G96" s="283"/>
      <c r="H96" s="283"/>
      <c r="I96" s="290"/>
      <c r="J96" s="284"/>
      <c r="K96" s="283"/>
      <c r="L96" s="283"/>
      <c r="M96" s="283"/>
      <c r="N96" s="283"/>
      <c r="O96" s="285"/>
      <c r="P96" s="285"/>
      <c r="Q96" s="286"/>
    </row>
    <row r="97" spans="1:17">
      <c r="A97" s="281" t="s">
        <v>377</v>
      </c>
      <c r="B97" s="132"/>
      <c r="C97" s="133">
        <v>90</v>
      </c>
      <c r="D97" s="282"/>
      <c r="E97" s="283"/>
      <c r="F97" s="284"/>
      <c r="G97" s="283"/>
      <c r="H97" s="283"/>
      <c r="I97" s="290"/>
      <c r="J97" s="284"/>
      <c r="K97" s="283"/>
      <c r="L97" s="283"/>
      <c r="M97" s="283"/>
      <c r="N97" s="283"/>
      <c r="O97" s="285"/>
      <c r="P97" s="285"/>
      <c r="Q97" s="286"/>
    </row>
    <row r="98" spans="1:17">
      <c r="A98" s="281" t="s">
        <v>291</v>
      </c>
      <c r="B98" s="132"/>
      <c r="C98" s="133">
        <v>91</v>
      </c>
      <c r="D98" s="282"/>
      <c r="E98" s="283"/>
      <c r="F98" s="284"/>
      <c r="G98" s="283"/>
      <c r="H98" s="283"/>
      <c r="I98" s="290"/>
      <c r="J98" s="284"/>
      <c r="K98" s="283"/>
      <c r="L98" s="283"/>
      <c r="M98" s="283"/>
      <c r="N98" s="283"/>
      <c r="O98" s="285"/>
      <c r="P98" s="285"/>
      <c r="Q98" s="286"/>
    </row>
    <row r="99" spans="1:17">
      <c r="A99" s="281" t="s">
        <v>378</v>
      </c>
      <c r="B99" s="132"/>
      <c r="C99" s="133">
        <v>92</v>
      </c>
      <c r="D99" s="282"/>
      <c r="E99" s="283"/>
      <c r="F99" s="284"/>
      <c r="G99" s="283"/>
      <c r="H99" s="283"/>
      <c r="I99" s="290"/>
      <c r="J99" s="284"/>
      <c r="K99" s="283"/>
      <c r="L99" s="283"/>
      <c r="M99" s="283"/>
      <c r="N99" s="283"/>
      <c r="O99" s="285"/>
      <c r="P99" s="285"/>
      <c r="Q99" s="286"/>
    </row>
    <row r="100" spans="1:17">
      <c r="A100" s="281" t="s">
        <v>379</v>
      </c>
      <c r="B100" s="132"/>
      <c r="C100" s="133">
        <v>93</v>
      </c>
      <c r="D100" s="282"/>
      <c r="E100" s="283"/>
      <c r="F100" s="284"/>
      <c r="G100" s="283"/>
      <c r="H100" s="283"/>
      <c r="I100" s="290"/>
      <c r="J100" s="284"/>
      <c r="K100" s="283"/>
      <c r="L100" s="283"/>
      <c r="M100" s="283"/>
      <c r="N100" s="283"/>
      <c r="O100" s="285"/>
      <c r="P100" s="285"/>
      <c r="Q100" s="286"/>
    </row>
    <row r="101" spans="1:17">
      <c r="A101" s="281" t="s">
        <v>380</v>
      </c>
      <c r="B101" s="132"/>
      <c r="C101" s="133">
        <v>94</v>
      </c>
      <c r="D101" s="282"/>
      <c r="E101" s="283"/>
      <c r="F101" s="284"/>
      <c r="G101" s="283"/>
      <c r="H101" s="283"/>
      <c r="I101" s="290"/>
      <c r="J101" s="284"/>
      <c r="K101" s="283"/>
      <c r="L101" s="283"/>
      <c r="M101" s="283"/>
      <c r="N101" s="283"/>
      <c r="O101" s="285"/>
      <c r="P101" s="285"/>
      <c r="Q101" s="286"/>
    </row>
    <row r="102" spans="1:17">
      <c r="A102" s="281" t="s">
        <v>381</v>
      </c>
      <c r="B102" s="132"/>
      <c r="C102" s="133">
        <v>95</v>
      </c>
      <c r="D102" s="282"/>
      <c r="E102" s="283"/>
      <c r="F102" s="284"/>
      <c r="G102" s="283"/>
      <c r="H102" s="283"/>
      <c r="I102" s="290"/>
      <c r="J102" s="284"/>
      <c r="K102" s="283"/>
      <c r="L102" s="283"/>
      <c r="M102" s="283"/>
      <c r="N102" s="283"/>
      <c r="O102" s="285"/>
      <c r="P102" s="285"/>
      <c r="Q102" s="286"/>
    </row>
    <row r="103" spans="1:17">
      <c r="A103" s="281" t="s">
        <v>292</v>
      </c>
      <c r="B103" s="132"/>
      <c r="C103" s="133">
        <v>96</v>
      </c>
      <c r="D103" s="282"/>
      <c r="E103" s="283"/>
      <c r="F103" s="284"/>
      <c r="G103" s="283"/>
      <c r="H103" s="283"/>
      <c r="I103" s="290"/>
      <c r="J103" s="284"/>
      <c r="K103" s="283"/>
      <c r="L103" s="283"/>
      <c r="M103" s="283"/>
      <c r="N103" s="283"/>
      <c r="O103" s="285"/>
      <c r="P103" s="285"/>
      <c r="Q103" s="286"/>
    </row>
    <row r="104" spans="1:17">
      <c r="A104" s="281" t="s">
        <v>293</v>
      </c>
      <c r="B104" s="132"/>
      <c r="C104" s="133">
        <v>97</v>
      </c>
      <c r="D104" s="282"/>
      <c r="E104" s="283"/>
      <c r="F104" s="284"/>
      <c r="G104" s="283"/>
      <c r="H104" s="283"/>
      <c r="I104" s="290"/>
      <c r="J104" s="284"/>
      <c r="K104" s="283"/>
      <c r="L104" s="283"/>
      <c r="M104" s="283"/>
      <c r="N104" s="283"/>
      <c r="O104" s="285"/>
      <c r="P104" s="285"/>
      <c r="Q104" s="286"/>
    </row>
    <row r="105" spans="1:17">
      <c r="A105" s="281" t="s">
        <v>382</v>
      </c>
      <c r="B105" s="132"/>
      <c r="C105" s="133">
        <v>98</v>
      </c>
      <c r="D105" s="282"/>
      <c r="E105" s="283"/>
      <c r="F105" s="284"/>
      <c r="G105" s="283"/>
      <c r="H105" s="283"/>
      <c r="I105" s="290"/>
      <c r="J105" s="284"/>
      <c r="K105" s="283"/>
      <c r="L105" s="283"/>
      <c r="M105" s="283"/>
      <c r="N105" s="283"/>
      <c r="O105" s="285"/>
      <c r="P105" s="285"/>
      <c r="Q105" s="286"/>
    </row>
    <row r="106" spans="1:17">
      <c r="A106" s="281" t="s">
        <v>383</v>
      </c>
      <c r="B106" s="132"/>
      <c r="C106" s="133">
        <v>99</v>
      </c>
      <c r="D106" s="282"/>
      <c r="E106" s="283"/>
      <c r="F106" s="284"/>
      <c r="G106" s="283"/>
      <c r="H106" s="283"/>
      <c r="I106" s="290"/>
      <c r="J106" s="284"/>
      <c r="K106" s="283"/>
      <c r="L106" s="283"/>
      <c r="M106" s="283"/>
      <c r="N106" s="283"/>
      <c r="O106" s="285"/>
      <c r="P106" s="285"/>
      <c r="Q106" s="286"/>
    </row>
    <row r="107" spans="1:17">
      <c r="A107" s="281" t="s">
        <v>384</v>
      </c>
      <c r="B107" s="132"/>
      <c r="C107" s="133">
        <v>100</v>
      </c>
      <c r="D107" s="282"/>
      <c r="E107" s="283"/>
      <c r="F107" s="284"/>
      <c r="G107" s="283"/>
      <c r="H107" s="283"/>
      <c r="I107" s="290"/>
      <c r="J107" s="284"/>
      <c r="K107" s="283"/>
      <c r="L107" s="283"/>
      <c r="M107" s="283"/>
      <c r="N107" s="283"/>
      <c r="O107" s="285"/>
      <c r="P107" s="285"/>
      <c r="Q107" s="286"/>
    </row>
    <row r="108" spans="1:17">
      <c r="A108" s="281" t="s">
        <v>294</v>
      </c>
      <c r="B108" s="132"/>
      <c r="C108" s="133">
        <v>101</v>
      </c>
      <c r="D108" s="282"/>
      <c r="E108" s="283"/>
      <c r="F108" s="284"/>
      <c r="G108" s="283"/>
      <c r="H108" s="283"/>
      <c r="I108" s="290"/>
      <c r="J108" s="284"/>
      <c r="K108" s="283"/>
      <c r="L108" s="283"/>
      <c r="M108" s="283"/>
      <c r="N108" s="283"/>
      <c r="O108" s="285"/>
      <c r="P108" s="285"/>
      <c r="Q108" s="286"/>
    </row>
    <row r="109" spans="1:17">
      <c r="A109" s="281" t="s">
        <v>385</v>
      </c>
      <c r="B109" s="132"/>
      <c r="C109" s="133">
        <v>102</v>
      </c>
      <c r="D109" s="282"/>
      <c r="E109" s="283"/>
      <c r="F109" s="284"/>
      <c r="G109" s="283"/>
      <c r="H109" s="283"/>
      <c r="I109" s="290"/>
      <c r="J109" s="284"/>
      <c r="K109" s="283"/>
      <c r="L109" s="283"/>
      <c r="M109" s="283"/>
      <c r="N109" s="283"/>
      <c r="O109" s="285"/>
      <c r="P109" s="285"/>
      <c r="Q109" s="286"/>
    </row>
    <row r="110" spans="1:17">
      <c r="A110" s="281" t="s">
        <v>295</v>
      </c>
      <c r="B110" s="132"/>
      <c r="C110" s="133">
        <v>103</v>
      </c>
      <c r="D110" s="282"/>
      <c r="E110" s="283"/>
      <c r="F110" s="284"/>
      <c r="G110" s="283"/>
      <c r="H110" s="283"/>
      <c r="I110" s="290"/>
      <c r="J110" s="284"/>
      <c r="K110" s="283"/>
      <c r="L110" s="283"/>
      <c r="M110" s="283"/>
      <c r="N110" s="283"/>
      <c r="O110" s="285"/>
      <c r="P110" s="285"/>
      <c r="Q110" s="286"/>
    </row>
    <row r="111" spans="1:17">
      <c r="A111" s="281" t="s">
        <v>296</v>
      </c>
      <c r="B111" s="132"/>
      <c r="C111" s="133">
        <v>104</v>
      </c>
      <c r="D111" s="282"/>
      <c r="E111" s="283"/>
      <c r="F111" s="284"/>
      <c r="G111" s="283"/>
      <c r="H111" s="283"/>
      <c r="I111" s="290"/>
      <c r="J111" s="284"/>
      <c r="K111" s="283"/>
      <c r="L111" s="283"/>
      <c r="M111" s="283"/>
      <c r="N111" s="283"/>
      <c r="O111" s="285"/>
      <c r="P111" s="285"/>
      <c r="Q111" s="286"/>
    </row>
    <row r="112" spans="1:17">
      <c r="A112" s="281" t="s">
        <v>386</v>
      </c>
      <c r="B112" s="132"/>
      <c r="C112" s="133">
        <v>105</v>
      </c>
      <c r="D112" s="282"/>
      <c r="E112" s="283"/>
      <c r="F112" s="284"/>
      <c r="G112" s="283"/>
      <c r="H112" s="283"/>
      <c r="I112" s="290"/>
      <c r="J112" s="284"/>
      <c r="K112" s="283"/>
      <c r="L112" s="283"/>
      <c r="M112" s="283"/>
      <c r="N112" s="283"/>
      <c r="O112" s="285"/>
      <c r="P112" s="285"/>
      <c r="Q112" s="286"/>
    </row>
    <row r="113" spans="1:17">
      <c r="A113" s="281" t="s">
        <v>387</v>
      </c>
      <c r="B113" s="132"/>
      <c r="C113" s="133">
        <v>106</v>
      </c>
      <c r="D113" s="282"/>
      <c r="E113" s="283"/>
      <c r="F113" s="284"/>
      <c r="G113" s="283"/>
      <c r="H113" s="283"/>
      <c r="I113" s="290"/>
      <c r="J113" s="284"/>
      <c r="K113" s="283"/>
      <c r="L113" s="283"/>
      <c r="M113" s="283"/>
      <c r="N113" s="283"/>
      <c r="O113" s="285"/>
      <c r="P113" s="285"/>
      <c r="Q113" s="286"/>
    </row>
    <row r="114" spans="1:17">
      <c r="A114" s="281" t="s">
        <v>297</v>
      </c>
      <c r="B114" s="132"/>
      <c r="C114" s="133">
        <v>107</v>
      </c>
      <c r="D114" s="282"/>
      <c r="E114" s="283"/>
      <c r="F114" s="284"/>
      <c r="G114" s="283"/>
      <c r="H114" s="283"/>
      <c r="I114" s="290"/>
      <c r="J114" s="284"/>
      <c r="K114" s="283"/>
      <c r="L114" s="283"/>
      <c r="M114" s="283"/>
      <c r="N114" s="283"/>
      <c r="O114" s="285"/>
      <c r="P114" s="285"/>
      <c r="Q114" s="286"/>
    </row>
    <row r="115" spans="1:17">
      <c r="A115" s="281" t="s">
        <v>388</v>
      </c>
      <c r="B115" s="132"/>
      <c r="C115" s="133">
        <v>108</v>
      </c>
      <c r="D115" s="282"/>
      <c r="E115" s="283"/>
      <c r="F115" s="284"/>
      <c r="G115" s="283"/>
      <c r="H115" s="283"/>
      <c r="I115" s="290"/>
      <c r="J115" s="284"/>
      <c r="K115" s="283"/>
      <c r="L115" s="283"/>
      <c r="M115" s="283"/>
      <c r="N115" s="283"/>
      <c r="O115" s="285"/>
      <c r="P115" s="285"/>
      <c r="Q115" s="286"/>
    </row>
    <row r="116" spans="1:17">
      <c r="A116" s="281" t="s">
        <v>389</v>
      </c>
      <c r="B116" s="132"/>
      <c r="C116" s="133">
        <v>109</v>
      </c>
      <c r="D116" s="282"/>
      <c r="E116" s="283"/>
      <c r="F116" s="284"/>
      <c r="G116" s="283"/>
      <c r="H116" s="283"/>
      <c r="I116" s="290"/>
      <c r="J116" s="284"/>
      <c r="K116" s="283"/>
      <c r="L116" s="283"/>
      <c r="M116" s="283"/>
      <c r="N116" s="283"/>
      <c r="O116" s="285"/>
      <c r="P116" s="285"/>
      <c r="Q116" s="286"/>
    </row>
    <row r="117" spans="1:17">
      <c r="A117" s="281" t="s">
        <v>390</v>
      </c>
      <c r="B117" s="132"/>
      <c r="C117" s="133">
        <v>110</v>
      </c>
      <c r="D117" s="282"/>
      <c r="E117" s="283"/>
      <c r="F117" s="284"/>
      <c r="G117" s="283"/>
      <c r="H117" s="283"/>
      <c r="I117" s="290"/>
      <c r="J117" s="284"/>
      <c r="K117" s="283"/>
      <c r="L117" s="283"/>
      <c r="M117" s="283"/>
      <c r="N117" s="283"/>
      <c r="O117" s="285"/>
      <c r="P117" s="285"/>
      <c r="Q117" s="286"/>
    </row>
    <row r="118" spans="1:17">
      <c r="A118" s="281" t="s">
        <v>391</v>
      </c>
      <c r="B118" s="132"/>
      <c r="C118" s="133">
        <v>111</v>
      </c>
      <c r="D118" s="282"/>
      <c r="E118" s="283"/>
      <c r="F118" s="284"/>
      <c r="G118" s="283"/>
      <c r="H118" s="283"/>
      <c r="I118" s="290"/>
      <c r="J118" s="284"/>
      <c r="K118" s="283"/>
      <c r="L118" s="283"/>
      <c r="M118" s="283"/>
      <c r="N118" s="283"/>
      <c r="O118" s="285"/>
      <c r="P118" s="285"/>
      <c r="Q118" s="286"/>
    </row>
    <row r="119" spans="1:17">
      <c r="A119" s="281" t="s">
        <v>392</v>
      </c>
      <c r="B119" s="132"/>
      <c r="C119" s="133">
        <v>112</v>
      </c>
      <c r="D119" s="282"/>
      <c r="E119" s="283"/>
      <c r="F119" s="284"/>
      <c r="G119" s="283"/>
      <c r="H119" s="283"/>
      <c r="I119" s="290"/>
      <c r="J119" s="284"/>
      <c r="K119" s="283"/>
      <c r="L119" s="283"/>
      <c r="M119" s="283"/>
      <c r="N119" s="283"/>
      <c r="O119" s="285"/>
      <c r="P119" s="285"/>
      <c r="Q119" s="286"/>
    </row>
    <row r="120" spans="1:17">
      <c r="A120" s="281" t="s">
        <v>393</v>
      </c>
      <c r="B120" s="132"/>
      <c r="C120" s="133">
        <v>113</v>
      </c>
      <c r="D120" s="282"/>
      <c r="E120" s="283"/>
      <c r="F120" s="284"/>
      <c r="G120" s="283"/>
      <c r="H120" s="283"/>
      <c r="I120" s="290"/>
      <c r="J120" s="284"/>
      <c r="K120" s="283"/>
      <c r="L120" s="283"/>
      <c r="M120" s="283"/>
      <c r="N120" s="283"/>
      <c r="O120" s="285"/>
      <c r="P120" s="285"/>
      <c r="Q120" s="286"/>
    </row>
    <row r="121" spans="1:17">
      <c r="A121" s="281" t="s">
        <v>394</v>
      </c>
      <c r="B121" s="132"/>
      <c r="C121" s="133">
        <v>114</v>
      </c>
      <c r="D121" s="282"/>
      <c r="E121" s="283"/>
      <c r="F121" s="284"/>
      <c r="G121" s="283"/>
      <c r="H121" s="283"/>
      <c r="I121" s="290"/>
      <c r="J121" s="284"/>
      <c r="K121" s="283"/>
      <c r="L121" s="283"/>
      <c r="M121" s="283"/>
      <c r="N121" s="283"/>
      <c r="O121" s="285"/>
      <c r="P121" s="285"/>
      <c r="Q121" s="286"/>
    </row>
    <row r="122" spans="1:17">
      <c r="A122" s="281" t="s">
        <v>395</v>
      </c>
      <c r="B122" s="132"/>
      <c r="C122" s="133">
        <v>115</v>
      </c>
      <c r="D122" s="282"/>
      <c r="E122" s="283"/>
      <c r="F122" s="284"/>
      <c r="G122" s="283"/>
      <c r="H122" s="283"/>
      <c r="I122" s="290"/>
      <c r="J122" s="284"/>
      <c r="K122" s="283"/>
      <c r="L122" s="283"/>
      <c r="M122" s="283"/>
      <c r="N122" s="283"/>
      <c r="O122" s="285"/>
      <c r="P122" s="285"/>
      <c r="Q122" s="286"/>
    </row>
    <row r="123" spans="1:17">
      <c r="A123" s="281" t="s">
        <v>396</v>
      </c>
      <c r="B123" s="132"/>
      <c r="C123" s="133">
        <v>116</v>
      </c>
      <c r="D123" s="282"/>
      <c r="E123" s="283"/>
      <c r="F123" s="284"/>
      <c r="G123" s="283"/>
      <c r="H123" s="283"/>
      <c r="I123" s="290"/>
      <c r="J123" s="284"/>
      <c r="K123" s="283"/>
      <c r="L123" s="283"/>
      <c r="M123" s="283"/>
      <c r="N123" s="283"/>
      <c r="O123" s="285"/>
      <c r="P123" s="285"/>
      <c r="Q123" s="286"/>
    </row>
    <row r="124" spans="1:17">
      <c r="A124" s="281" t="s">
        <v>397</v>
      </c>
      <c r="B124" s="132"/>
      <c r="C124" s="133">
        <v>117</v>
      </c>
      <c r="D124" s="282"/>
      <c r="E124" s="283"/>
      <c r="F124" s="284"/>
      <c r="G124" s="283"/>
      <c r="H124" s="283"/>
      <c r="I124" s="290"/>
      <c r="J124" s="284"/>
      <c r="K124" s="283"/>
      <c r="L124" s="283"/>
      <c r="M124" s="283"/>
      <c r="N124" s="283"/>
      <c r="O124" s="285"/>
      <c r="P124" s="285"/>
      <c r="Q124" s="286"/>
    </row>
    <row r="125" spans="1:17">
      <c r="A125" s="281" t="s">
        <v>398</v>
      </c>
      <c r="B125" s="132"/>
      <c r="C125" s="133">
        <v>118</v>
      </c>
      <c r="D125" s="282"/>
      <c r="E125" s="283"/>
      <c r="F125" s="284"/>
      <c r="G125" s="283"/>
      <c r="H125" s="283"/>
      <c r="I125" s="290"/>
      <c r="J125" s="284"/>
      <c r="K125" s="283"/>
      <c r="L125" s="283"/>
      <c r="M125" s="283"/>
      <c r="N125" s="283"/>
      <c r="O125" s="285"/>
      <c r="P125" s="285"/>
      <c r="Q125" s="286"/>
    </row>
    <row r="126" spans="1:17">
      <c r="A126" s="281" t="s">
        <v>399</v>
      </c>
      <c r="B126" s="132"/>
      <c r="C126" s="133">
        <v>119</v>
      </c>
      <c r="D126" s="282"/>
      <c r="E126" s="283"/>
      <c r="F126" s="284"/>
      <c r="G126" s="283"/>
      <c r="H126" s="283"/>
      <c r="I126" s="290"/>
      <c r="J126" s="284"/>
      <c r="K126" s="283"/>
      <c r="L126" s="283"/>
      <c r="M126" s="283"/>
      <c r="N126" s="283"/>
      <c r="O126" s="285"/>
      <c r="P126" s="285"/>
      <c r="Q126" s="286"/>
    </row>
    <row r="127" spans="1:17">
      <c r="A127" s="281" t="s">
        <v>400</v>
      </c>
      <c r="B127" s="132"/>
      <c r="C127" s="133">
        <v>120</v>
      </c>
      <c r="D127" s="282"/>
      <c r="E127" s="283"/>
      <c r="F127" s="284"/>
      <c r="G127" s="283"/>
      <c r="H127" s="283"/>
      <c r="I127" s="290"/>
      <c r="J127" s="284"/>
      <c r="K127" s="283"/>
      <c r="L127" s="283"/>
      <c r="M127" s="283"/>
      <c r="N127" s="283"/>
      <c r="O127" s="285"/>
      <c r="P127" s="285"/>
      <c r="Q127" s="286"/>
    </row>
    <row r="128" spans="1:17">
      <c r="A128" s="281" t="s">
        <v>298</v>
      </c>
      <c r="B128" s="132"/>
      <c r="C128" s="133">
        <v>121</v>
      </c>
      <c r="D128" s="282"/>
      <c r="E128" s="283"/>
      <c r="F128" s="284"/>
      <c r="G128" s="283"/>
      <c r="H128" s="283"/>
      <c r="I128" s="290"/>
      <c r="J128" s="284"/>
      <c r="K128" s="283"/>
      <c r="L128" s="283"/>
      <c r="M128" s="283"/>
      <c r="N128" s="283"/>
      <c r="O128" s="285"/>
      <c r="P128" s="285"/>
      <c r="Q128" s="286"/>
    </row>
    <row r="129" spans="1:17">
      <c r="A129" s="281" t="s">
        <v>299</v>
      </c>
      <c r="B129" s="132"/>
      <c r="C129" s="133">
        <v>122</v>
      </c>
      <c r="D129" s="282"/>
      <c r="E129" s="283"/>
      <c r="F129" s="284"/>
      <c r="G129" s="283"/>
      <c r="H129" s="283"/>
      <c r="I129" s="290"/>
      <c r="J129" s="284"/>
      <c r="K129" s="283"/>
      <c r="L129" s="283"/>
      <c r="M129" s="283"/>
      <c r="N129" s="283"/>
      <c r="O129" s="285"/>
      <c r="P129" s="285"/>
      <c r="Q129" s="286"/>
    </row>
    <row r="130" spans="1:17">
      <c r="A130" s="281" t="s">
        <v>300</v>
      </c>
      <c r="B130" s="132"/>
      <c r="C130" s="133">
        <v>123</v>
      </c>
      <c r="D130" s="282"/>
      <c r="E130" s="283"/>
      <c r="F130" s="284"/>
      <c r="G130" s="283"/>
      <c r="H130" s="283"/>
      <c r="I130" s="290"/>
      <c r="J130" s="284"/>
      <c r="K130" s="283"/>
      <c r="L130" s="283"/>
      <c r="M130" s="283"/>
      <c r="N130" s="283"/>
      <c r="O130" s="285"/>
      <c r="P130" s="285"/>
      <c r="Q130" s="286"/>
    </row>
    <row r="131" spans="1:17">
      <c r="A131" s="281" t="s">
        <v>401</v>
      </c>
      <c r="B131" s="132"/>
      <c r="C131" s="133">
        <v>124</v>
      </c>
      <c r="D131" s="282"/>
      <c r="E131" s="283"/>
      <c r="F131" s="284"/>
      <c r="G131" s="283"/>
      <c r="H131" s="283"/>
      <c r="I131" s="290"/>
      <c r="J131" s="284"/>
      <c r="K131" s="283"/>
      <c r="L131" s="283"/>
      <c r="M131" s="283"/>
      <c r="N131" s="283"/>
      <c r="O131" s="285"/>
      <c r="P131" s="285"/>
      <c r="Q131" s="286"/>
    </row>
    <row r="132" spans="1:17">
      <c r="A132" s="281" t="s">
        <v>301</v>
      </c>
      <c r="B132" s="132"/>
      <c r="C132" s="133">
        <v>125</v>
      </c>
      <c r="D132" s="282"/>
      <c r="E132" s="283"/>
      <c r="F132" s="284"/>
      <c r="G132" s="283"/>
      <c r="H132" s="283"/>
      <c r="I132" s="290"/>
      <c r="J132" s="284"/>
      <c r="K132" s="283"/>
      <c r="L132" s="283"/>
      <c r="M132" s="283"/>
      <c r="N132" s="283"/>
      <c r="O132" s="285"/>
      <c r="P132" s="285"/>
      <c r="Q132" s="286"/>
    </row>
    <row r="133" spans="1:17">
      <c r="A133" s="281" t="s">
        <v>302</v>
      </c>
      <c r="B133" s="132"/>
      <c r="C133" s="133">
        <v>126</v>
      </c>
      <c r="D133" s="282"/>
      <c r="E133" s="283"/>
      <c r="F133" s="284"/>
      <c r="G133" s="283"/>
      <c r="H133" s="283"/>
      <c r="I133" s="290"/>
      <c r="J133" s="284"/>
      <c r="K133" s="283"/>
      <c r="L133" s="283"/>
      <c r="M133" s="283"/>
      <c r="N133" s="283"/>
      <c r="O133" s="285"/>
      <c r="P133" s="285"/>
      <c r="Q133" s="286"/>
    </row>
    <row r="134" spans="1:17">
      <c r="A134" s="281" t="s">
        <v>402</v>
      </c>
      <c r="B134" s="132"/>
      <c r="C134" s="133">
        <v>127</v>
      </c>
      <c r="D134" s="282"/>
      <c r="E134" s="283"/>
      <c r="F134" s="284"/>
      <c r="G134" s="283"/>
      <c r="H134" s="283"/>
      <c r="I134" s="290"/>
      <c r="J134" s="284"/>
      <c r="K134" s="283"/>
      <c r="L134" s="283"/>
      <c r="M134" s="283"/>
      <c r="N134" s="283"/>
      <c r="O134" s="285"/>
      <c r="P134" s="285"/>
      <c r="Q134" s="286"/>
    </row>
    <row r="135" spans="1:17">
      <c r="A135" s="281" t="s">
        <v>303</v>
      </c>
      <c r="B135" s="132"/>
      <c r="C135" s="133">
        <v>128</v>
      </c>
      <c r="D135" s="282"/>
      <c r="E135" s="283"/>
      <c r="F135" s="284"/>
      <c r="G135" s="283"/>
      <c r="H135" s="283"/>
      <c r="I135" s="290"/>
      <c r="J135" s="284"/>
      <c r="K135" s="283"/>
      <c r="L135" s="283"/>
      <c r="M135" s="283"/>
      <c r="N135" s="283"/>
      <c r="O135" s="285"/>
      <c r="P135" s="285"/>
      <c r="Q135" s="286"/>
    </row>
    <row r="136" spans="1:17">
      <c r="A136" s="281" t="s">
        <v>304</v>
      </c>
      <c r="B136" s="132"/>
      <c r="C136" s="133">
        <v>129</v>
      </c>
      <c r="D136" s="282"/>
      <c r="E136" s="283"/>
      <c r="F136" s="284"/>
      <c r="G136" s="283"/>
      <c r="H136" s="283"/>
      <c r="I136" s="290"/>
      <c r="J136" s="284"/>
      <c r="K136" s="283"/>
      <c r="L136" s="283"/>
      <c r="M136" s="283"/>
      <c r="N136" s="283"/>
      <c r="O136" s="285"/>
      <c r="P136" s="285"/>
      <c r="Q136" s="286"/>
    </row>
    <row r="137" spans="1:17">
      <c r="A137" s="281" t="s">
        <v>403</v>
      </c>
      <c r="B137" s="132"/>
      <c r="C137" s="133">
        <v>130</v>
      </c>
      <c r="D137" s="282"/>
      <c r="E137" s="283"/>
      <c r="F137" s="284"/>
      <c r="G137" s="283"/>
      <c r="H137" s="283"/>
      <c r="I137" s="290"/>
      <c r="J137" s="284"/>
      <c r="K137" s="283"/>
      <c r="L137" s="283"/>
      <c r="M137" s="283"/>
      <c r="N137" s="283"/>
      <c r="O137" s="285"/>
      <c r="P137" s="285"/>
      <c r="Q137" s="286"/>
    </row>
    <row r="138" spans="1:17">
      <c r="A138" s="281" t="s">
        <v>404</v>
      </c>
      <c r="B138" s="132"/>
      <c r="C138" s="133">
        <v>131</v>
      </c>
      <c r="D138" s="282"/>
      <c r="E138" s="283"/>
      <c r="F138" s="284"/>
      <c r="G138" s="283"/>
      <c r="H138" s="283"/>
      <c r="I138" s="290"/>
      <c r="J138" s="284"/>
      <c r="K138" s="283"/>
      <c r="L138" s="283"/>
      <c r="M138" s="283"/>
      <c r="N138" s="283"/>
      <c r="O138" s="285"/>
      <c r="P138" s="285"/>
      <c r="Q138" s="286"/>
    </row>
    <row r="139" spans="1:17">
      <c r="A139" s="281" t="s">
        <v>405</v>
      </c>
      <c r="B139" s="132"/>
      <c r="C139" s="133">
        <v>132</v>
      </c>
      <c r="D139" s="282"/>
      <c r="E139" s="283"/>
      <c r="F139" s="284"/>
      <c r="G139" s="283"/>
      <c r="H139" s="283"/>
      <c r="I139" s="290"/>
      <c r="J139" s="284"/>
      <c r="K139" s="283"/>
      <c r="L139" s="283"/>
      <c r="M139" s="283"/>
      <c r="N139" s="283"/>
      <c r="O139" s="285"/>
      <c r="P139" s="285"/>
      <c r="Q139" s="286"/>
    </row>
    <row r="140" spans="1:17">
      <c r="A140" s="281" t="s">
        <v>305</v>
      </c>
      <c r="B140" s="132"/>
      <c r="C140" s="133">
        <v>133</v>
      </c>
      <c r="D140" s="282"/>
      <c r="E140" s="283"/>
      <c r="F140" s="284"/>
      <c r="G140" s="283"/>
      <c r="H140" s="283"/>
      <c r="I140" s="290"/>
      <c r="J140" s="284"/>
      <c r="K140" s="283"/>
      <c r="L140" s="283"/>
      <c r="M140" s="283"/>
      <c r="N140" s="283"/>
      <c r="O140" s="285"/>
      <c r="P140" s="285"/>
      <c r="Q140" s="286"/>
    </row>
    <row r="141" spans="1:17">
      <c r="A141" s="281" t="s">
        <v>406</v>
      </c>
      <c r="B141" s="132"/>
      <c r="C141" s="133">
        <v>134</v>
      </c>
      <c r="D141" s="282"/>
      <c r="E141" s="283"/>
      <c r="F141" s="284"/>
      <c r="G141" s="283"/>
      <c r="H141" s="283"/>
      <c r="I141" s="290"/>
      <c r="J141" s="284"/>
      <c r="K141" s="283"/>
      <c r="L141" s="283"/>
      <c r="M141" s="283"/>
      <c r="N141" s="283"/>
      <c r="O141" s="285"/>
      <c r="P141" s="285"/>
      <c r="Q141" s="286"/>
    </row>
    <row r="142" spans="1:17">
      <c r="A142" s="281" t="s">
        <v>407</v>
      </c>
      <c r="B142" s="132"/>
      <c r="C142" s="133">
        <v>135</v>
      </c>
      <c r="D142" s="282"/>
      <c r="E142" s="283"/>
      <c r="F142" s="284"/>
      <c r="G142" s="283"/>
      <c r="H142" s="283"/>
      <c r="I142" s="290"/>
      <c r="J142" s="284"/>
      <c r="K142" s="283"/>
      <c r="L142" s="283"/>
      <c r="M142" s="283"/>
      <c r="N142" s="283"/>
      <c r="O142" s="285"/>
      <c r="P142" s="285"/>
      <c r="Q142" s="286"/>
    </row>
    <row r="143" spans="1:17">
      <c r="A143" s="281" t="s">
        <v>408</v>
      </c>
      <c r="B143" s="132"/>
      <c r="C143" s="133">
        <v>136</v>
      </c>
      <c r="D143" s="282"/>
      <c r="E143" s="283"/>
      <c r="F143" s="284"/>
      <c r="G143" s="283"/>
      <c r="H143" s="283"/>
      <c r="I143" s="290"/>
      <c r="J143" s="284"/>
      <c r="K143" s="283"/>
      <c r="L143" s="283"/>
      <c r="M143" s="283"/>
      <c r="N143" s="283"/>
      <c r="O143" s="285"/>
      <c r="P143" s="285"/>
      <c r="Q143" s="286"/>
    </row>
    <row r="144" spans="1:17">
      <c r="A144" s="281" t="s">
        <v>306</v>
      </c>
      <c r="B144" s="132"/>
      <c r="C144" s="133">
        <v>137</v>
      </c>
      <c r="D144" s="282"/>
      <c r="E144" s="283"/>
      <c r="F144" s="284"/>
      <c r="G144" s="283"/>
      <c r="H144" s="283"/>
      <c r="I144" s="290"/>
      <c r="J144" s="284"/>
      <c r="K144" s="283"/>
      <c r="L144" s="283"/>
      <c r="M144" s="283"/>
      <c r="N144" s="283"/>
      <c r="O144" s="285"/>
      <c r="P144" s="285"/>
      <c r="Q144" s="286"/>
    </row>
    <row r="145" spans="1:17">
      <c r="A145" s="281" t="s">
        <v>307</v>
      </c>
      <c r="B145" s="132"/>
      <c r="C145" s="133">
        <v>138</v>
      </c>
      <c r="D145" s="282"/>
      <c r="E145" s="283"/>
      <c r="F145" s="284"/>
      <c r="G145" s="283"/>
      <c r="H145" s="283"/>
      <c r="I145" s="290"/>
      <c r="J145" s="284"/>
      <c r="K145" s="283"/>
      <c r="L145" s="283"/>
      <c r="M145" s="283"/>
      <c r="N145" s="283"/>
      <c r="O145" s="285"/>
      <c r="P145" s="285"/>
      <c r="Q145" s="286"/>
    </row>
    <row r="146" spans="1:17">
      <c r="A146" s="281" t="s">
        <v>308</v>
      </c>
      <c r="B146" s="132"/>
      <c r="C146" s="133">
        <v>139</v>
      </c>
      <c r="D146" s="282"/>
      <c r="E146" s="283"/>
      <c r="F146" s="284"/>
      <c r="G146" s="283"/>
      <c r="H146" s="283"/>
      <c r="I146" s="290"/>
      <c r="J146" s="284"/>
      <c r="K146" s="283"/>
      <c r="L146" s="283"/>
      <c r="M146" s="283"/>
      <c r="N146" s="283"/>
      <c r="O146" s="285"/>
      <c r="P146" s="285"/>
      <c r="Q146" s="286"/>
    </row>
    <row r="147" spans="1:17">
      <c r="A147" s="281" t="s">
        <v>409</v>
      </c>
      <c r="B147" s="132"/>
      <c r="C147" s="133">
        <v>140</v>
      </c>
      <c r="D147" s="282"/>
      <c r="E147" s="283"/>
      <c r="F147" s="284"/>
      <c r="G147" s="283"/>
      <c r="H147" s="283"/>
      <c r="I147" s="290"/>
      <c r="J147" s="284"/>
      <c r="K147" s="283"/>
      <c r="L147" s="283"/>
      <c r="M147" s="283"/>
      <c r="N147" s="283"/>
      <c r="O147" s="285"/>
      <c r="P147" s="285"/>
      <c r="Q147" s="286"/>
    </row>
    <row r="148" spans="1:17">
      <c r="A148" s="281" t="s">
        <v>410</v>
      </c>
      <c r="B148" s="132"/>
      <c r="C148" s="133">
        <v>141</v>
      </c>
      <c r="D148" s="282"/>
      <c r="E148" s="283"/>
      <c r="F148" s="284"/>
      <c r="G148" s="283"/>
      <c r="H148" s="283"/>
      <c r="I148" s="290"/>
      <c r="J148" s="284"/>
      <c r="K148" s="283"/>
      <c r="L148" s="283"/>
      <c r="M148" s="283"/>
      <c r="N148" s="283"/>
      <c r="O148" s="285"/>
      <c r="P148" s="285"/>
      <c r="Q148" s="286"/>
    </row>
    <row r="149" spans="1:17">
      <c r="A149" s="281" t="s">
        <v>411</v>
      </c>
      <c r="B149" s="132"/>
      <c r="C149" s="133">
        <v>142</v>
      </c>
      <c r="D149" s="282"/>
      <c r="E149" s="283"/>
      <c r="F149" s="284"/>
      <c r="G149" s="283"/>
      <c r="H149" s="283"/>
      <c r="I149" s="290"/>
      <c r="J149" s="284"/>
      <c r="K149" s="283"/>
      <c r="L149" s="283"/>
      <c r="M149" s="283"/>
      <c r="N149" s="283"/>
      <c r="O149" s="285"/>
      <c r="P149" s="285"/>
      <c r="Q149" s="286"/>
    </row>
    <row r="150" spans="1:17">
      <c r="A150" s="281" t="s">
        <v>309</v>
      </c>
      <c r="B150" s="132"/>
      <c r="C150" s="133">
        <v>143</v>
      </c>
      <c r="D150" s="282"/>
      <c r="E150" s="283"/>
      <c r="F150" s="284"/>
      <c r="G150" s="283"/>
      <c r="H150" s="283"/>
      <c r="I150" s="290"/>
      <c r="J150" s="284"/>
      <c r="K150" s="283"/>
      <c r="L150" s="283"/>
      <c r="M150" s="283"/>
      <c r="N150" s="283"/>
      <c r="O150" s="285"/>
      <c r="P150" s="285"/>
      <c r="Q150" s="286"/>
    </row>
    <row r="151" spans="1:17">
      <c r="A151" s="281" t="s">
        <v>412</v>
      </c>
      <c r="B151" s="132"/>
      <c r="C151" s="133">
        <v>144</v>
      </c>
      <c r="D151" s="282"/>
      <c r="E151" s="283"/>
      <c r="F151" s="284"/>
      <c r="G151" s="283"/>
      <c r="H151" s="283"/>
      <c r="I151" s="290"/>
      <c r="J151" s="284"/>
      <c r="K151" s="283"/>
      <c r="L151" s="283"/>
      <c r="M151" s="283"/>
      <c r="N151" s="283"/>
      <c r="O151" s="285"/>
      <c r="P151" s="285"/>
      <c r="Q151" s="286"/>
    </row>
    <row r="152" spans="1:17">
      <c r="A152" s="281" t="s">
        <v>310</v>
      </c>
      <c r="B152" s="132"/>
      <c r="C152" s="133">
        <v>145</v>
      </c>
      <c r="D152" s="282"/>
      <c r="E152" s="283"/>
      <c r="F152" s="284"/>
      <c r="G152" s="283"/>
      <c r="H152" s="283"/>
      <c r="I152" s="290"/>
      <c r="J152" s="284"/>
      <c r="K152" s="283"/>
      <c r="L152" s="283"/>
      <c r="M152" s="283"/>
      <c r="N152" s="283"/>
      <c r="O152" s="285"/>
      <c r="P152" s="285"/>
      <c r="Q152" s="286"/>
    </row>
    <row r="153" spans="1:17">
      <c r="A153" s="281" t="s">
        <v>311</v>
      </c>
      <c r="B153" s="132"/>
      <c r="C153" s="133">
        <v>146</v>
      </c>
      <c r="D153" s="282"/>
      <c r="E153" s="283"/>
      <c r="F153" s="284"/>
      <c r="G153" s="283"/>
      <c r="H153" s="283"/>
      <c r="I153" s="290"/>
      <c r="J153" s="284"/>
      <c r="K153" s="283"/>
      <c r="L153" s="283"/>
      <c r="M153" s="283"/>
      <c r="N153" s="283"/>
      <c r="O153" s="285"/>
      <c r="P153" s="285"/>
      <c r="Q153" s="286"/>
    </row>
    <row r="154" spans="1:17">
      <c r="A154" s="281" t="s">
        <v>413</v>
      </c>
      <c r="B154" s="132"/>
      <c r="C154" s="133">
        <v>147</v>
      </c>
      <c r="D154" s="282"/>
      <c r="E154" s="283"/>
      <c r="F154" s="284"/>
      <c r="G154" s="283"/>
      <c r="H154" s="283"/>
      <c r="I154" s="290"/>
      <c r="J154" s="284"/>
      <c r="K154" s="283"/>
      <c r="L154" s="283"/>
      <c r="M154" s="283"/>
      <c r="N154" s="283"/>
      <c r="O154" s="285"/>
      <c r="P154" s="285"/>
      <c r="Q154" s="286"/>
    </row>
    <row r="155" spans="1:17">
      <c r="A155" s="281" t="s">
        <v>414</v>
      </c>
      <c r="B155" s="132"/>
      <c r="C155" s="133">
        <v>148</v>
      </c>
      <c r="D155" s="282"/>
      <c r="E155" s="283"/>
      <c r="F155" s="284"/>
      <c r="G155" s="283"/>
      <c r="H155" s="283"/>
      <c r="I155" s="290"/>
      <c r="J155" s="284"/>
      <c r="K155" s="283"/>
      <c r="L155" s="283"/>
      <c r="M155" s="283"/>
      <c r="N155" s="283"/>
      <c r="O155" s="285"/>
      <c r="P155" s="285"/>
      <c r="Q155" s="286"/>
    </row>
    <row r="156" spans="1:17">
      <c r="A156" s="281" t="s">
        <v>415</v>
      </c>
      <c r="B156" s="132"/>
      <c r="C156" s="133">
        <v>149</v>
      </c>
      <c r="D156" s="282"/>
      <c r="E156" s="283"/>
      <c r="F156" s="284"/>
      <c r="G156" s="283"/>
      <c r="H156" s="283"/>
      <c r="I156" s="290"/>
      <c r="J156" s="284"/>
      <c r="K156" s="283"/>
      <c r="L156" s="283"/>
      <c r="M156" s="283"/>
      <c r="N156" s="283"/>
      <c r="O156" s="285"/>
      <c r="P156" s="285"/>
      <c r="Q156" s="286"/>
    </row>
    <row r="157" spans="1:17">
      <c r="A157" s="281" t="s">
        <v>416</v>
      </c>
      <c r="B157" s="132"/>
      <c r="C157" s="133">
        <v>150</v>
      </c>
      <c r="D157" s="282"/>
      <c r="E157" s="283"/>
      <c r="F157" s="284"/>
      <c r="G157" s="283"/>
      <c r="H157" s="283"/>
      <c r="I157" s="290"/>
      <c r="J157" s="284"/>
      <c r="K157" s="283"/>
      <c r="L157" s="283"/>
      <c r="M157" s="283"/>
      <c r="N157" s="283"/>
      <c r="O157" s="285"/>
      <c r="P157" s="285"/>
      <c r="Q157" s="286"/>
    </row>
    <row r="158" spans="1:17">
      <c r="A158" s="281" t="s">
        <v>417</v>
      </c>
      <c r="B158" s="132"/>
      <c r="C158" s="133">
        <v>151</v>
      </c>
      <c r="D158" s="282"/>
      <c r="E158" s="283"/>
      <c r="F158" s="284"/>
      <c r="G158" s="283"/>
      <c r="H158" s="283"/>
      <c r="I158" s="290"/>
      <c r="J158" s="284"/>
      <c r="K158" s="283"/>
      <c r="L158" s="283"/>
      <c r="M158" s="283"/>
      <c r="N158" s="283"/>
      <c r="O158" s="285"/>
      <c r="P158" s="285"/>
      <c r="Q158" s="286"/>
    </row>
    <row r="159" spans="1:17">
      <c r="A159" s="281" t="s">
        <v>418</v>
      </c>
      <c r="B159" s="132"/>
      <c r="C159" s="133">
        <v>152</v>
      </c>
      <c r="D159" s="282"/>
      <c r="E159" s="283"/>
      <c r="F159" s="284"/>
      <c r="G159" s="283"/>
      <c r="H159" s="283"/>
      <c r="I159" s="290"/>
      <c r="J159" s="284"/>
      <c r="K159" s="283"/>
      <c r="L159" s="283"/>
      <c r="M159" s="283"/>
      <c r="N159" s="283"/>
      <c r="O159" s="285"/>
      <c r="P159" s="285"/>
      <c r="Q159" s="286"/>
    </row>
    <row r="160" spans="1:17">
      <c r="A160" s="281" t="s">
        <v>312</v>
      </c>
      <c r="B160" s="132"/>
      <c r="C160" s="133">
        <v>153</v>
      </c>
      <c r="D160" s="282"/>
      <c r="E160" s="283"/>
      <c r="F160" s="284"/>
      <c r="G160" s="283"/>
      <c r="H160" s="283"/>
      <c r="I160" s="290"/>
      <c r="J160" s="284"/>
      <c r="K160" s="283"/>
      <c r="L160" s="283"/>
      <c r="M160" s="283"/>
      <c r="N160" s="283"/>
      <c r="O160" s="285"/>
      <c r="P160" s="285"/>
      <c r="Q160" s="286"/>
    </row>
    <row r="161" spans="1:17">
      <c r="A161" s="281" t="s">
        <v>419</v>
      </c>
      <c r="B161" s="132"/>
      <c r="C161" s="133">
        <v>154</v>
      </c>
      <c r="D161" s="282"/>
      <c r="E161" s="283"/>
      <c r="F161" s="284"/>
      <c r="G161" s="283"/>
      <c r="H161" s="283"/>
      <c r="I161" s="290"/>
      <c r="J161" s="284"/>
      <c r="K161" s="283"/>
      <c r="L161" s="283"/>
      <c r="M161" s="283"/>
      <c r="N161" s="283"/>
      <c r="O161" s="285"/>
      <c r="P161" s="285"/>
      <c r="Q161" s="286"/>
    </row>
    <row r="162" spans="1:17">
      <c r="A162" s="281" t="s">
        <v>420</v>
      </c>
      <c r="B162" s="132"/>
      <c r="C162" s="133">
        <v>155</v>
      </c>
      <c r="D162" s="282"/>
      <c r="E162" s="283"/>
      <c r="F162" s="284"/>
      <c r="G162" s="283"/>
      <c r="H162" s="283"/>
      <c r="I162" s="290"/>
      <c r="J162" s="284"/>
      <c r="K162" s="283"/>
      <c r="L162" s="283"/>
      <c r="M162" s="283"/>
      <c r="N162" s="283"/>
      <c r="O162" s="285"/>
      <c r="P162" s="285"/>
      <c r="Q162" s="286"/>
    </row>
    <row r="163" spans="1:17">
      <c r="A163" s="281" t="s">
        <v>421</v>
      </c>
      <c r="B163" s="132"/>
      <c r="C163" s="133">
        <v>156</v>
      </c>
      <c r="D163" s="282"/>
      <c r="E163" s="283"/>
      <c r="F163" s="284"/>
      <c r="G163" s="283"/>
      <c r="H163" s="283"/>
      <c r="I163" s="290"/>
      <c r="J163" s="284"/>
      <c r="K163" s="283"/>
      <c r="L163" s="283"/>
      <c r="M163" s="283"/>
      <c r="N163" s="283"/>
      <c r="O163" s="285"/>
      <c r="P163" s="285"/>
      <c r="Q163" s="286"/>
    </row>
    <row r="164" spans="1:17">
      <c r="A164" s="281" t="s">
        <v>422</v>
      </c>
      <c r="B164" s="132"/>
      <c r="C164" s="133">
        <v>157</v>
      </c>
      <c r="D164" s="282"/>
      <c r="E164" s="283"/>
      <c r="F164" s="284"/>
      <c r="G164" s="283"/>
      <c r="H164" s="283"/>
      <c r="I164" s="290"/>
      <c r="J164" s="284"/>
      <c r="K164" s="283"/>
      <c r="L164" s="283"/>
      <c r="M164" s="283"/>
      <c r="N164" s="283"/>
      <c r="O164" s="285"/>
      <c r="P164" s="285"/>
      <c r="Q164" s="286"/>
    </row>
    <row r="165" spans="1:17">
      <c r="A165" s="281" t="s">
        <v>423</v>
      </c>
      <c r="B165" s="132"/>
      <c r="C165" s="133">
        <v>158</v>
      </c>
      <c r="D165" s="282"/>
      <c r="E165" s="283"/>
      <c r="F165" s="284"/>
      <c r="G165" s="283"/>
      <c r="H165" s="283"/>
      <c r="I165" s="290"/>
      <c r="J165" s="284"/>
      <c r="K165" s="283"/>
      <c r="L165" s="283"/>
      <c r="M165" s="283"/>
      <c r="N165" s="283"/>
      <c r="O165" s="285"/>
      <c r="P165" s="285"/>
      <c r="Q165" s="286"/>
    </row>
    <row r="166" spans="1:17">
      <c r="A166" s="281" t="s">
        <v>424</v>
      </c>
      <c r="B166" s="132"/>
      <c r="C166" s="133">
        <v>159</v>
      </c>
      <c r="D166" s="282"/>
      <c r="E166" s="283"/>
      <c r="F166" s="284"/>
      <c r="G166" s="283"/>
      <c r="H166" s="283"/>
      <c r="I166" s="290"/>
      <c r="J166" s="284"/>
      <c r="K166" s="283"/>
      <c r="L166" s="283"/>
      <c r="M166" s="283"/>
      <c r="N166" s="283"/>
      <c r="O166" s="285"/>
      <c r="P166" s="285"/>
      <c r="Q166" s="286"/>
    </row>
    <row r="167" spans="1:17">
      <c r="A167" s="281" t="s">
        <v>425</v>
      </c>
      <c r="B167" s="132"/>
      <c r="C167" s="133">
        <v>160</v>
      </c>
      <c r="D167" s="282"/>
      <c r="E167" s="283"/>
      <c r="F167" s="284"/>
      <c r="G167" s="283"/>
      <c r="H167" s="283"/>
      <c r="I167" s="290"/>
      <c r="J167" s="284"/>
      <c r="K167" s="283"/>
      <c r="L167" s="283"/>
      <c r="M167" s="283"/>
      <c r="N167" s="283"/>
      <c r="O167" s="285"/>
      <c r="P167" s="285"/>
      <c r="Q167" s="286"/>
    </row>
    <row r="168" spans="1:17">
      <c r="A168" s="281" t="s">
        <v>426</v>
      </c>
      <c r="B168" s="132"/>
      <c r="C168" s="133">
        <v>161</v>
      </c>
      <c r="D168" s="282"/>
      <c r="E168" s="283"/>
      <c r="F168" s="284"/>
      <c r="G168" s="283"/>
      <c r="H168" s="283"/>
      <c r="I168" s="290"/>
      <c r="J168" s="284"/>
      <c r="K168" s="283"/>
      <c r="L168" s="283"/>
      <c r="M168" s="283"/>
      <c r="N168" s="283"/>
      <c r="O168" s="285"/>
      <c r="P168" s="285"/>
      <c r="Q168" s="286"/>
    </row>
    <row r="169" spans="1:17">
      <c r="A169" s="281" t="s">
        <v>427</v>
      </c>
      <c r="B169" s="132"/>
      <c r="C169" s="133">
        <v>162</v>
      </c>
      <c r="D169" s="282"/>
      <c r="E169" s="283"/>
      <c r="F169" s="284"/>
      <c r="G169" s="283"/>
      <c r="H169" s="283"/>
      <c r="I169" s="290"/>
      <c r="J169" s="284"/>
      <c r="K169" s="283"/>
      <c r="L169" s="283"/>
      <c r="M169" s="283"/>
      <c r="N169" s="283"/>
      <c r="O169" s="285"/>
      <c r="P169" s="285"/>
      <c r="Q169" s="286"/>
    </row>
    <row r="170" spans="1:17">
      <c r="A170" s="281" t="s">
        <v>313</v>
      </c>
      <c r="B170" s="132"/>
      <c r="C170" s="133">
        <v>163</v>
      </c>
      <c r="D170" s="282"/>
      <c r="E170" s="283"/>
      <c r="F170" s="284"/>
      <c r="G170" s="283"/>
      <c r="H170" s="283"/>
      <c r="I170" s="290"/>
      <c r="J170" s="284"/>
      <c r="K170" s="283"/>
      <c r="L170" s="283"/>
      <c r="M170" s="283"/>
      <c r="N170" s="283"/>
      <c r="O170" s="285"/>
      <c r="P170" s="285"/>
      <c r="Q170" s="286"/>
    </row>
    <row r="171" spans="1:17">
      <c r="A171" s="281" t="s">
        <v>428</v>
      </c>
      <c r="B171" s="132"/>
      <c r="C171" s="133">
        <v>164</v>
      </c>
      <c r="D171" s="282"/>
      <c r="E171" s="283"/>
      <c r="F171" s="284"/>
      <c r="G171" s="283"/>
      <c r="H171" s="283"/>
      <c r="I171" s="290"/>
      <c r="J171" s="284"/>
      <c r="K171" s="283"/>
      <c r="L171" s="283"/>
      <c r="M171" s="283"/>
      <c r="N171" s="283"/>
      <c r="O171" s="285"/>
      <c r="P171" s="285"/>
      <c r="Q171" s="286"/>
    </row>
    <row r="172" spans="1:17">
      <c r="A172" s="281" t="s">
        <v>429</v>
      </c>
      <c r="B172" s="132"/>
      <c r="C172" s="133">
        <v>165</v>
      </c>
      <c r="D172" s="282"/>
      <c r="E172" s="283"/>
      <c r="F172" s="284"/>
      <c r="G172" s="283"/>
      <c r="H172" s="283"/>
      <c r="I172" s="290"/>
      <c r="J172" s="284"/>
      <c r="K172" s="283"/>
      <c r="L172" s="283"/>
      <c r="M172" s="283"/>
      <c r="N172" s="283"/>
      <c r="O172" s="285"/>
      <c r="P172" s="285"/>
      <c r="Q172" s="286"/>
    </row>
    <row r="173" spans="1:17">
      <c r="A173" s="281" t="s">
        <v>430</v>
      </c>
      <c r="B173" s="132"/>
      <c r="C173" s="133">
        <v>166</v>
      </c>
      <c r="D173" s="282"/>
      <c r="E173" s="283"/>
      <c r="F173" s="284"/>
      <c r="G173" s="283"/>
      <c r="H173" s="283"/>
      <c r="I173" s="290"/>
      <c r="J173" s="284"/>
      <c r="K173" s="283"/>
      <c r="L173" s="283"/>
      <c r="M173" s="283"/>
      <c r="N173" s="283"/>
      <c r="O173" s="285"/>
      <c r="P173" s="285"/>
      <c r="Q173" s="286"/>
    </row>
    <row r="174" spans="1:17">
      <c r="A174" s="281" t="s">
        <v>431</v>
      </c>
      <c r="B174" s="132"/>
      <c r="C174" s="133">
        <v>167</v>
      </c>
      <c r="D174" s="282"/>
      <c r="E174" s="283"/>
      <c r="F174" s="284"/>
      <c r="G174" s="283"/>
      <c r="H174" s="283"/>
      <c r="I174" s="290"/>
      <c r="J174" s="284"/>
      <c r="K174" s="283"/>
      <c r="L174" s="283"/>
      <c r="M174" s="283"/>
      <c r="N174" s="283"/>
      <c r="O174" s="285"/>
      <c r="P174" s="285"/>
      <c r="Q174" s="286"/>
    </row>
    <row r="175" spans="1:17">
      <c r="A175" s="281" t="s">
        <v>432</v>
      </c>
      <c r="B175" s="132"/>
      <c r="C175" s="133">
        <v>168</v>
      </c>
      <c r="D175" s="282"/>
      <c r="E175" s="283"/>
      <c r="F175" s="284"/>
      <c r="G175" s="283"/>
      <c r="H175" s="283"/>
      <c r="I175" s="290"/>
      <c r="J175" s="284"/>
      <c r="K175" s="283"/>
      <c r="L175" s="283"/>
      <c r="M175" s="283"/>
      <c r="N175" s="283"/>
      <c r="O175" s="285"/>
      <c r="P175" s="285"/>
      <c r="Q175" s="286"/>
    </row>
    <row r="176" spans="1:17">
      <c r="A176" s="281" t="s">
        <v>433</v>
      </c>
      <c r="B176" s="132"/>
      <c r="C176" s="133">
        <v>169</v>
      </c>
      <c r="D176" s="282"/>
      <c r="E176" s="283"/>
      <c r="F176" s="284"/>
      <c r="G176" s="283"/>
      <c r="H176" s="283"/>
      <c r="I176" s="290"/>
      <c r="J176" s="284"/>
      <c r="K176" s="283"/>
      <c r="L176" s="283"/>
      <c r="M176" s="283"/>
      <c r="N176" s="283"/>
      <c r="O176" s="285"/>
      <c r="P176" s="285"/>
      <c r="Q176" s="286"/>
    </row>
    <row r="177" spans="1:17">
      <c r="A177" s="281" t="s">
        <v>314</v>
      </c>
      <c r="B177" s="132"/>
      <c r="C177" s="133">
        <v>170</v>
      </c>
      <c r="D177" s="282"/>
      <c r="E177" s="283"/>
      <c r="F177" s="284"/>
      <c r="G177" s="283"/>
      <c r="H177" s="283"/>
      <c r="I177" s="290"/>
      <c r="J177" s="284"/>
      <c r="K177" s="283"/>
      <c r="L177" s="283"/>
      <c r="M177" s="283"/>
      <c r="N177" s="283"/>
      <c r="O177" s="285"/>
      <c r="P177" s="285"/>
      <c r="Q177" s="286"/>
    </row>
    <row r="178" spans="1:17">
      <c r="A178" s="281" t="s">
        <v>434</v>
      </c>
      <c r="B178" s="132"/>
      <c r="C178" s="133">
        <v>171</v>
      </c>
      <c r="D178" s="282"/>
      <c r="E178" s="283"/>
      <c r="F178" s="284"/>
      <c r="G178" s="283"/>
      <c r="H178" s="283"/>
      <c r="I178" s="290"/>
      <c r="J178" s="284"/>
      <c r="K178" s="283"/>
      <c r="L178" s="283"/>
      <c r="M178" s="283"/>
      <c r="N178" s="283"/>
      <c r="O178" s="285"/>
      <c r="P178" s="285"/>
      <c r="Q178" s="286"/>
    </row>
    <row r="179" spans="1:17">
      <c r="A179" s="281" t="s">
        <v>435</v>
      </c>
      <c r="B179" s="132"/>
      <c r="C179" s="133">
        <v>172</v>
      </c>
      <c r="D179" s="282"/>
      <c r="E179" s="283"/>
      <c r="F179" s="284"/>
      <c r="G179" s="283"/>
      <c r="H179" s="283"/>
      <c r="I179" s="290"/>
      <c r="J179" s="284"/>
      <c r="K179" s="283"/>
      <c r="L179" s="283"/>
      <c r="M179" s="283"/>
      <c r="N179" s="283"/>
      <c r="O179" s="285"/>
      <c r="P179" s="285"/>
      <c r="Q179" s="286"/>
    </row>
    <row r="180" spans="1:17">
      <c r="A180" s="281" t="s">
        <v>436</v>
      </c>
      <c r="B180" s="132"/>
      <c r="C180" s="133">
        <v>173</v>
      </c>
      <c r="D180" s="282"/>
      <c r="E180" s="283"/>
      <c r="F180" s="284"/>
      <c r="G180" s="283"/>
      <c r="H180" s="283"/>
      <c r="I180" s="290"/>
      <c r="J180" s="284"/>
      <c r="K180" s="283"/>
      <c r="L180" s="283"/>
      <c r="M180" s="283"/>
      <c r="N180" s="283"/>
      <c r="O180" s="285"/>
      <c r="P180" s="285"/>
      <c r="Q180" s="286"/>
    </row>
    <row r="181" spans="1:17">
      <c r="A181" s="281" t="s">
        <v>315</v>
      </c>
      <c r="B181" s="132"/>
      <c r="C181" s="133">
        <v>174</v>
      </c>
      <c r="D181" s="282"/>
      <c r="E181" s="283"/>
      <c r="F181" s="284"/>
      <c r="G181" s="283"/>
      <c r="H181" s="283"/>
      <c r="I181" s="290"/>
      <c r="J181" s="284"/>
      <c r="K181" s="283"/>
      <c r="L181" s="283"/>
      <c r="M181" s="283"/>
      <c r="N181" s="283"/>
      <c r="O181" s="285"/>
      <c r="P181" s="285"/>
      <c r="Q181" s="286"/>
    </row>
    <row r="182" spans="1:17">
      <c r="A182" s="281" t="s">
        <v>437</v>
      </c>
      <c r="B182" s="132"/>
      <c r="C182" s="133">
        <v>175</v>
      </c>
      <c r="D182" s="282"/>
      <c r="E182" s="283"/>
      <c r="F182" s="284"/>
      <c r="G182" s="283"/>
      <c r="H182" s="283"/>
      <c r="I182" s="290"/>
      <c r="J182" s="284"/>
      <c r="K182" s="283"/>
      <c r="L182" s="283"/>
      <c r="M182" s="283"/>
      <c r="N182" s="283"/>
      <c r="O182" s="285"/>
      <c r="P182" s="285"/>
      <c r="Q182" s="286"/>
    </row>
    <row r="183" spans="1:17">
      <c r="A183" s="281" t="s">
        <v>438</v>
      </c>
      <c r="B183" s="132"/>
      <c r="C183" s="133">
        <v>176</v>
      </c>
      <c r="D183" s="282"/>
      <c r="E183" s="283"/>
      <c r="F183" s="284"/>
      <c r="G183" s="283"/>
      <c r="H183" s="283"/>
      <c r="I183" s="290"/>
      <c r="J183" s="284"/>
      <c r="K183" s="283"/>
      <c r="L183" s="283"/>
      <c r="M183" s="283"/>
      <c r="N183" s="283"/>
      <c r="O183" s="285"/>
      <c r="P183" s="285"/>
      <c r="Q183" s="286"/>
    </row>
    <row r="184" spans="1:17">
      <c r="A184" s="281" t="s">
        <v>439</v>
      </c>
      <c r="B184" s="132"/>
      <c r="C184" s="133">
        <v>177</v>
      </c>
      <c r="D184" s="282"/>
      <c r="E184" s="283"/>
      <c r="F184" s="284"/>
      <c r="G184" s="283"/>
      <c r="H184" s="283"/>
      <c r="I184" s="290"/>
      <c r="J184" s="284"/>
      <c r="K184" s="283"/>
      <c r="L184" s="283"/>
      <c r="M184" s="283"/>
      <c r="N184" s="283"/>
      <c r="O184" s="285"/>
      <c r="P184" s="285"/>
      <c r="Q184" s="286"/>
    </row>
    <row r="185" spans="1:17">
      <c r="A185" s="281" t="s">
        <v>316</v>
      </c>
      <c r="B185" s="132"/>
      <c r="C185" s="133">
        <v>178</v>
      </c>
      <c r="D185" s="282"/>
      <c r="E185" s="283"/>
      <c r="F185" s="284"/>
      <c r="G185" s="283"/>
      <c r="H185" s="283"/>
      <c r="I185" s="290"/>
      <c r="J185" s="284"/>
      <c r="K185" s="283"/>
      <c r="L185" s="283"/>
      <c r="M185" s="283"/>
      <c r="N185" s="283"/>
      <c r="O185" s="285"/>
      <c r="P185" s="285"/>
      <c r="Q185" s="286"/>
    </row>
    <row r="186" spans="1:17">
      <c r="A186" s="281" t="s">
        <v>317</v>
      </c>
      <c r="B186" s="132"/>
      <c r="C186" s="133">
        <v>179</v>
      </c>
      <c r="D186" s="282"/>
      <c r="E186" s="283"/>
      <c r="F186" s="284"/>
      <c r="G186" s="283"/>
      <c r="H186" s="283"/>
      <c r="I186" s="290"/>
      <c r="J186" s="284"/>
      <c r="K186" s="283"/>
      <c r="L186" s="283"/>
      <c r="M186" s="283"/>
      <c r="N186" s="283"/>
      <c r="O186" s="285"/>
      <c r="P186" s="285"/>
      <c r="Q186" s="286"/>
    </row>
    <row r="187" spans="1:17">
      <c r="A187" s="281" t="s">
        <v>440</v>
      </c>
      <c r="B187" s="132"/>
      <c r="C187" s="133">
        <v>180</v>
      </c>
      <c r="D187" s="282"/>
      <c r="E187" s="283"/>
      <c r="F187" s="284"/>
      <c r="G187" s="283"/>
      <c r="H187" s="283"/>
      <c r="I187" s="290"/>
      <c r="J187" s="284"/>
      <c r="K187" s="283"/>
      <c r="L187" s="283"/>
      <c r="M187" s="283"/>
      <c r="N187" s="283"/>
      <c r="O187" s="285"/>
      <c r="P187" s="285"/>
      <c r="Q187" s="286"/>
    </row>
    <row r="188" spans="1:17">
      <c r="A188" s="281" t="s">
        <v>441</v>
      </c>
      <c r="B188" s="132"/>
      <c r="C188" s="133">
        <v>181</v>
      </c>
      <c r="D188" s="282"/>
      <c r="E188" s="283"/>
      <c r="F188" s="284"/>
      <c r="G188" s="283"/>
      <c r="H188" s="283"/>
      <c r="I188" s="290"/>
      <c r="J188" s="284"/>
      <c r="K188" s="283"/>
      <c r="L188" s="283"/>
      <c r="M188" s="283"/>
      <c r="N188" s="283"/>
      <c r="O188" s="285"/>
      <c r="P188" s="285"/>
      <c r="Q188" s="286"/>
    </row>
    <row r="189" spans="1:17">
      <c r="A189" s="281" t="s">
        <v>442</v>
      </c>
      <c r="B189" s="132"/>
      <c r="C189" s="133">
        <v>182</v>
      </c>
      <c r="D189" s="282"/>
      <c r="E189" s="283"/>
      <c r="F189" s="284"/>
      <c r="G189" s="283"/>
      <c r="H189" s="283"/>
      <c r="I189" s="290"/>
      <c r="J189" s="284"/>
      <c r="K189" s="283"/>
      <c r="L189" s="283"/>
      <c r="M189" s="283"/>
      <c r="N189" s="283"/>
      <c r="O189" s="285"/>
      <c r="P189" s="285"/>
      <c r="Q189" s="286"/>
    </row>
    <row r="190" spans="1:17">
      <c r="A190" s="281" t="s">
        <v>443</v>
      </c>
      <c r="B190" s="132"/>
      <c r="C190" s="133">
        <v>183</v>
      </c>
      <c r="D190" s="282"/>
      <c r="E190" s="283"/>
      <c r="F190" s="284"/>
      <c r="G190" s="283"/>
      <c r="H190" s="283"/>
      <c r="I190" s="290"/>
      <c r="J190" s="284"/>
      <c r="K190" s="283"/>
      <c r="L190" s="283"/>
      <c r="M190" s="283"/>
      <c r="N190" s="283"/>
      <c r="O190" s="285"/>
      <c r="P190" s="285"/>
      <c r="Q190" s="286"/>
    </row>
    <row r="191" spans="1:17">
      <c r="A191" s="281" t="s">
        <v>444</v>
      </c>
      <c r="B191" s="132"/>
      <c r="C191" s="133">
        <v>184</v>
      </c>
      <c r="D191" s="282"/>
      <c r="E191" s="283"/>
      <c r="F191" s="284"/>
      <c r="G191" s="283"/>
      <c r="H191" s="283"/>
      <c r="I191" s="290"/>
      <c r="J191" s="284"/>
      <c r="K191" s="283"/>
      <c r="L191" s="283"/>
      <c r="M191" s="283"/>
      <c r="N191" s="283"/>
      <c r="O191" s="285"/>
      <c r="P191" s="285"/>
      <c r="Q191" s="286"/>
    </row>
    <row r="192" spans="1:17">
      <c r="A192" s="281" t="s">
        <v>445</v>
      </c>
      <c r="B192" s="132"/>
      <c r="C192" s="133">
        <v>185</v>
      </c>
      <c r="D192" s="282"/>
      <c r="E192" s="283"/>
      <c r="F192" s="284"/>
      <c r="G192" s="283"/>
      <c r="H192" s="283"/>
      <c r="I192" s="290"/>
      <c r="J192" s="284"/>
      <c r="K192" s="283"/>
      <c r="L192" s="283"/>
      <c r="M192" s="283"/>
      <c r="N192" s="283"/>
      <c r="O192" s="285"/>
      <c r="P192" s="285"/>
      <c r="Q192" s="286"/>
    </row>
    <row r="193" spans="1:17">
      <c r="A193" s="281" t="s">
        <v>318</v>
      </c>
      <c r="B193" s="132"/>
      <c r="C193" s="133">
        <v>186</v>
      </c>
      <c r="D193" s="282"/>
      <c r="E193" s="283"/>
      <c r="F193" s="284"/>
      <c r="G193" s="283"/>
      <c r="H193" s="283"/>
      <c r="I193" s="290"/>
      <c r="J193" s="284"/>
      <c r="K193" s="283"/>
      <c r="L193" s="283"/>
      <c r="M193" s="283"/>
      <c r="N193" s="283"/>
      <c r="O193" s="285"/>
      <c r="P193" s="285"/>
      <c r="Q193" s="286"/>
    </row>
    <row r="194" spans="1:17">
      <c r="A194" s="281" t="s">
        <v>319</v>
      </c>
      <c r="B194" s="132"/>
      <c r="C194" s="133">
        <v>187</v>
      </c>
      <c r="D194" s="282"/>
      <c r="E194" s="283"/>
      <c r="F194" s="284"/>
      <c r="G194" s="283"/>
      <c r="H194" s="283"/>
      <c r="I194" s="290"/>
      <c r="J194" s="284"/>
      <c r="K194" s="283"/>
      <c r="L194" s="283"/>
      <c r="M194" s="283"/>
      <c r="N194" s="283"/>
      <c r="O194" s="285"/>
      <c r="P194" s="285"/>
      <c r="Q194" s="286"/>
    </row>
    <row r="195" spans="1:17">
      <c r="A195" s="281" t="s">
        <v>446</v>
      </c>
      <c r="B195" s="132"/>
      <c r="C195" s="133">
        <v>188</v>
      </c>
      <c r="D195" s="282"/>
      <c r="E195" s="283"/>
      <c r="F195" s="284"/>
      <c r="G195" s="283"/>
      <c r="H195" s="283"/>
      <c r="I195" s="290"/>
      <c r="J195" s="284"/>
      <c r="K195" s="283"/>
      <c r="L195" s="283"/>
      <c r="M195" s="283"/>
      <c r="N195" s="283"/>
      <c r="O195" s="285"/>
      <c r="P195" s="285"/>
      <c r="Q195" s="286"/>
    </row>
    <row r="196" spans="1:17">
      <c r="A196" s="281" t="s">
        <v>320</v>
      </c>
      <c r="B196" s="132"/>
      <c r="C196" s="133">
        <v>189</v>
      </c>
      <c r="D196" s="282"/>
      <c r="E196" s="283"/>
      <c r="F196" s="284"/>
      <c r="G196" s="283"/>
      <c r="H196" s="283"/>
      <c r="I196" s="290"/>
      <c r="J196" s="284"/>
      <c r="K196" s="283"/>
      <c r="L196" s="283"/>
      <c r="M196" s="283"/>
      <c r="N196" s="283"/>
      <c r="O196" s="285"/>
      <c r="P196" s="285"/>
      <c r="Q196" s="286"/>
    </row>
    <row r="197" spans="1:17">
      <c r="A197" s="281" t="s">
        <v>447</v>
      </c>
      <c r="B197" s="132"/>
      <c r="C197" s="133">
        <v>190</v>
      </c>
      <c r="D197" s="282"/>
      <c r="E197" s="283"/>
      <c r="F197" s="284"/>
      <c r="G197" s="283"/>
      <c r="H197" s="283"/>
      <c r="I197" s="290"/>
      <c r="J197" s="284"/>
      <c r="K197" s="283"/>
      <c r="L197" s="283"/>
      <c r="M197" s="283"/>
      <c r="N197" s="283"/>
      <c r="O197" s="285"/>
      <c r="P197" s="285"/>
      <c r="Q197" s="286"/>
    </row>
    <row r="198" spans="1:17">
      <c r="A198" s="281" t="s">
        <v>321</v>
      </c>
      <c r="B198" s="132"/>
      <c r="C198" s="133">
        <v>191</v>
      </c>
      <c r="D198" s="282"/>
      <c r="E198" s="283"/>
      <c r="F198" s="284"/>
      <c r="G198" s="283"/>
      <c r="H198" s="283"/>
      <c r="I198" s="290"/>
      <c r="J198" s="284"/>
      <c r="K198" s="283"/>
      <c r="L198" s="283"/>
      <c r="M198" s="283"/>
      <c r="N198" s="283"/>
      <c r="O198" s="285"/>
      <c r="P198" s="285"/>
      <c r="Q198" s="286"/>
    </row>
    <row r="199" spans="1:17">
      <c r="A199" s="281" t="s">
        <v>448</v>
      </c>
      <c r="B199" s="132"/>
      <c r="C199" s="133">
        <v>192</v>
      </c>
      <c r="D199" s="282"/>
      <c r="E199" s="283"/>
      <c r="F199" s="284"/>
      <c r="G199" s="283"/>
      <c r="H199" s="283"/>
      <c r="I199" s="290"/>
      <c r="J199" s="284"/>
      <c r="K199" s="283"/>
      <c r="L199" s="283"/>
      <c r="M199" s="283"/>
      <c r="N199" s="283"/>
      <c r="O199" s="285"/>
      <c r="P199" s="285"/>
      <c r="Q199" s="286"/>
    </row>
    <row r="200" spans="1:17">
      <c r="A200" s="281" t="s">
        <v>449</v>
      </c>
      <c r="B200" s="132"/>
      <c r="C200" s="133">
        <v>193</v>
      </c>
      <c r="D200" s="282"/>
      <c r="E200" s="283"/>
      <c r="F200" s="284"/>
      <c r="G200" s="283"/>
      <c r="H200" s="283"/>
      <c r="I200" s="290"/>
      <c r="J200" s="284"/>
      <c r="K200" s="283"/>
      <c r="L200" s="283"/>
      <c r="M200" s="283"/>
      <c r="N200" s="283"/>
      <c r="O200" s="285"/>
      <c r="P200" s="285"/>
      <c r="Q200" s="286"/>
    </row>
    <row r="201" spans="1:17">
      <c r="A201" s="281" t="s">
        <v>450</v>
      </c>
      <c r="B201" s="132"/>
      <c r="C201" s="133">
        <v>194</v>
      </c>
      <c r="D201" s="282"/>
      <c r="E201" s="283"/>
      <c r="F201" s="284"/>
      <c r="G201" s="283"/>
      <c r="H201" s="283"/>
      <c r="I201" s="290"/>
      <c r="J201" s="284"/>
      <c r="K201" s="283"/>
      <c r="L201" s="283"/>
      <c r="M201" s="283"/>
      <c r="N201" s="283"/>
      <c r="O201" s="285"/>
      <c r="P201" s="285"/>
      <c r="Q201" s="286"/>
    </row>
    <row r="202" spans="1:17">
      <c r="A202" s="281" t="s">
        <v>451</v>
      </c>
      <c r="B202" s="132"/>
      <c r="C202" s="133">
        <v>195</v>
      </c>
      <c r="D202" s="282"/>
      <c r="E202" s="283"/>
      <c r="F202" s="284"/>
      <c r="G202" s="283"/>
      <c r="H202" s="283"/>
      <c r="I202" s="290"/>
      <c r="J202" s="284"/>
      <c r="K202" s="283"/>
      <c r="L202" s="283"/>
      <c r="M202" s="283"/>
      <c r="N202" s="283"/>
      <c r="O202" s="285"/>
      <c r="P202" s="285"/>
      <c r="Q202" s="286"/>
    </row>
    <row r="203" spans="1:17">
      <c r="A203" s="281" t="s">
        <v>452</v>
      </c>
      <c r="B203" s="132"/>
      <c r="C203" s="133">
        <v>196</v>
      </c>
      <c r="D203" s="282"/>
      <c r="E203" s="283"/>
      <c r="F203" s="284"/>
      <c r="G203" s="283"/>
      <c r="H203" s="283"/>
      <c r="I203" s="290"/>
      <c r="J203" s="284"/>
      <c r="K203" s="283"/>
      <c r="L203" s="283"/>
      <c r="M203" s="283"/>
      <c r="N203" s="283"/>
      <c r="O203" s="285"/>
      <c r="P203" s="285"/>
      <c r="Q203" s="286"/>
    </row>
    <row r="204" spans="1:17">
      <c r="A204" s="281" t="s">
        <v>453</v>
      </c>
      <c r="B204" s="132"/>
      <c r="C204" s="133">
        <v>197</v>
      </c>
      <c r="D204" s="282"/>
      <c r="E204" s="283"/>
      <c r="F204" s="284"/>
      <c r="G204" s="283"/>
      <c r="H204" s="283"/>
      <c r="I204" s="290"/>
      <c r="J204" s="284"/>
      <c r="K204" s="283"/>
      <c r="L204" s="283"/>
      <c r="M204" s="283"/>
      <c r="N204" s="283"/>
      <c r="O204" s="285"/>
      <c r="P204" s="285"/>
      <c r="Q204" s="286"/>
    </row>
    <row r="205" spans="1:17">
      <c r="A205" s="281" t="s">
        <v>454</v>
      </c>
      <c r="B205" s="132"/>
      <c r="C205" s="133">
        <v>198</v>
      </c>
      <c r="D205" s="282"/>
      <c r="E205" s="283"/>
      <c r="F205" s="284"/>
      <c r="G205" s="283"/>
      <c r="H205" s="283"/>
      <c r="I205" s="290"/>
      <c r="J205" s="284"/>
      <c r="K205" s="283"/>
      <c r="L205" s="283"/>
      <c r="M205" s="283"/>
      <c r="N205" s="283"/>
      <c r="O205" s="285"/>
      <c r="P205" s="285"/>
      <c r="Q205" s="286"/>
    </row>
    <row r="206" spans="1:17">
      <c r="A206" s="281" t="s">
        <v>455</v>
      </c>
      <c r="B206" s="132"/>
      <c r="C206" s="133">
        <v>199</v>
      </c>
      <c r="D206" s="282"/>
      <c r="E206" s="283"/>
      <c r="F206" s="284"/>
      <c r="G206" s="283"/>
      <c r="H206" s="283"/>
      <c r="I206" s="290"/>
      <c r="J206" s="284"/>
      <c r="K206" s="283"/>
      <c r="L206" s="283"/>
      <c r="M206" s="283"/>
      <c r="N206" s="283"/>
      <c r="O206" s="285"/>
      <c r="P206" s="285"/>
      <c r="Q206" s="286"/>
    </row>
    <row r="207" spans="1:17">
      <c r="A207" s="281" t="s">
        <v>456</v>
      </c>
      <c r="B207" s="132"/>
      <c r="C207" s="133">
        <v>200</v>
      </c>
      <c r="D207" s="282"/>
      <c r="E207" s="283"/>
      <c r="F207" s="284"/>
      <c r="G207" s="283"/>
      <c r="H207" s="283"/>
      <c r="I207" s="290"/>
      <c r="J207" s="284"/>
      <c r="K207" s="283"/>
      <c r="L207" s="283"/>
      <c r="M207" s="283"/>
      <c r="N207" s="283"/>
      <c r="O207" s="285"/>
      <c r="P207" s="285"/>
      <c r="Q207" s="286"/>
    </row>
    <row r="208" spans="1:17">
      <c r="A208" s="281" t="s">
        <v>457</v>
      </c>
      <c r="B208" s="132"/>
      <c r="C208" s="133">
        <v>201</v>
      </c>
      <c r="D208" s="282"/>
      <c r="E208" s="283"/>
      <c r="F208" s="284"/>
      <c r="G208" s="283"/>
      <c r="H208" s="283"/>
      <c r="I208" s="290"/>
      <c r="J208" s="284"/>
      <c r="K208" s="283"/>
      <c r="L208" s="283"/>
      <c r="M208" s="283"/>
      <c r="N208" s="283"/>
      <c r="O208" s="285"/>
      <c r="P208" s="285"/>
      <c r="Q208" s="286"/>
    </row>
    <row r="209" spans="1:17">
      <c r="A209" s="281" t="s">
        <v>458</v>
      </c>
      <c r="B209" s="132"/>
      <c r="C209" s="133">
        <v>202</v>
      </c>
      <c r="D209" s="282"/>
      <c r="E209" s="283"/>
      <c r="F209" s="284"/>
      <c r="G209" s="283"/>
      <c r="H209" s="283"/>
      <c r="I209" s="290"/>
      <c r="J209" s="284"/>
      <c r="K209" s="283"/>
      <c r="L209" s="283"/>
      <c r="M209" s="283"/>
      <c r="N209" s="283"/>
      <c r="O209" s="285"/>
      <c r="P209" s="285"/>
      <c r="Q209" s="286"/>
    </row>
    <row r="210" spans="1:17">
      <c r="A210" s="281" t="s">
        <v>322</v>
      </c>
      <c r="B210" s="132"/>
      <c r="C210" s="133">
        <v>203</v>
      </c>
      <c r="D210" s="282"/>
      <c r="E210" s="283"/>
      <c r="F210" s="284"/>
      <c r="G210" s="283"/>
      <c r="H210" s="283"/>
      <c r="I210" s="290"/>
      <c r="J210" s="284"/>
      <c r="K210" s="283"/>
      <c r="L210" s="283"/>
      <c r="M210" s="283"/>
      <c r="N210" s="283"/>
      <c r="O210" s="285"/>
      <c r="P210" s="285"/>
      <c r="Q210" s="286"/>
    </row>
    <row r="211" spans="1:17">
      <c r="A211" s="281" t="s">
        <v>459</v>
      </c>
      <c r="B211" s="132"/>
      <c r="C211" s="133">
        <v>204</v>
      </c>
      <c r="D211" s="282"/>
      <c r="E211" s="283"/>
      <c r="F211" s="284"/>
      <c r="G211" s="283"/>
      <c r="H211" s="283"/>
      <c r="I211" s="290"/>
      <c r="J211" s="284"/>
      <c r="K211" s="283"/>
      <c r="L211" s="283"/>
      <c r="M211" s="283"/>
      <c r="N211" s="283"/>
      <c r="O211" s="285"/>
      <c r="P211" s="285"/>
      <c r="Q211" s="286"/>
    </row>
    <row r="212" spans="1:17">
      <c r="A212" s="281" t="s">
        <v>323</v>
      </c>
      <c r="B212" s="132"/>
      <c r="C212" s="133">
        <v>205</v>
      </c>
      <c r="D212" s="282"/>
      <c r="E212" s="283"/>
      <c r="F212" s="284"/>
      <c r="G212" s="283"/>
      <c r="H212" s="283"/>
      <c r="I212" s="290"/>
      <c r="J212" s="284"/>
      <c r="K212" s="283"/>
      <c r="L212" s="283"/>
      <c r="M212" s="283"/>
      <c r="N212" s="283"/>
      <c r="O212" s="285"/>
      <c r="P212" s="285"/>
      <c r="Q212" s="286"/>
    </row>
    <row r="213" spans="1:17">
      <c r="A213" s="281" t="s">
        <v>460</v>
      </c>
      <c r="B213" s="132"/>
      <c r="C213" s="133">
        <v>206</v>
      </c>
      <c r="D213" s="282"/>
      <c r="E213" s="283"/>
      <c r="F213" s="284"/>
      <c r="G213" s="283"/>
      <c r="H213" s="283"/>
      <c r="I213" s="290"/>
      <c r="J213" s="284"/>
      <c r="K213" s="283"/>
      <c r="L213" s="283"/>
      <c r="M213" s="283"/>
      <c r="N213" s="283"/>
      <c r="O213" s="285"/>
      <c r="P213" s="285"/>
      <c r="Q213" s="286"/>
    </row>
    <row r="214" spans="1:17">
      <c r="A214" s="281" t="s">
        <v>461</v>
      </c>
      <c r="B214" s="132"/>
      <c r="C214" s="133">
        <v>207</v>
      </c>
      <c r="D214" s="282"/>
      <c r="E214" s="283"/>
      <c r="F214" s="284"/>
      <c r="G214" s="283"/>
      <c r="H214" s="283"/>
      <c r="I214" s="290"/>
      <c r="J214" s="284"/>
      <c r="K214" s="283"/>
      <c r="L214" s="283"/>
      <c r="M214" s="283"/>
      <c r="N214" s="283"/>
      <c r="O214" s="285"/>
      <c r="P214" s="285"/>
      <c r="Q214" s="286"/>
    </row>
    <row r="215" spans="1:17">
      <c r="A215" s="281" t="s">
        <v>462</v>
      </c>
      <c r="B215" s="132"/>
      <c r="C215" s="133">
        <v>208</v>
      </c>
      <c r="D215" s="282"/>
      <c r="E215" s="283"/>
      <c r="F215" s="284"/>
      <c r="G215" s="283"/>
      <c r="H215" s="283"/>
      <c r="I215" s="290"/>
      <c r="J215" s="284"/>
      <c r="K215" s="283"/>
      <c r="L215" s="283"/>
      <c r="M215" s="283"/>
      <c r="N215" s="283"/>
      <c r="O215" s="285"/>
      <c r="P215" s="285"/>
      <c r="Q215" s="286"/>
    </row>
    <row r="216" spans="1:17">
      <c r="A216" s="281" t="s">
        <v>463</v>
      </c>
      <c r="B216" s="132"/>
      <c r="C216" s="133">
        <v>209</v>
      </c>
      <c r="D216" s="282"/>
      <c r="E216" s="283"/>
      <c r="F216" s="284"/>
      <c r="G216" s="283"/>
      <c r="H216" s="283"/>
      <c r="I216" s="290"/>
      <c r="J216" s="284"/>
      <c r="K216" s="283"/>
      <c r="L216" s="283"/>
      <c r="M216" s="283"/>
      <c r="N216" s="283"/>
      <c r="O216" s="285"/>
      <c r="P216" s="285"/>
      <c r="Q216" s="286"/>
    </row>
    <row r="217" spans="1:17">
      <c r="A217" s="281" t="s">
        <v>324</v>
      </c>
      <c r="B217" s="132"/>
      <c r="C217" s="133">
        <v>210</v>
      </c>
      <c r="D217" s="282"/>
      <c r="E217" s="283"/>
      <c r="F217" s="284"/>
      <c r="G217" s="283"/>
      <c r="H217" s="283"/>
      <c r="I217" s="290"/>
      <c r="J217" s="284"/>
      <c r="K217" s="283"/>
      <c r="L217" s="283"/>
      <c r="M217" s="283"/>
      <c r="N217" s="283"/>
      <c r="O217" s="285"/>
      <c r="P217" s="285"/>
      <c r="Q217" s="286"/>
    </row>
    <row r="218" spans="1:17">
      <c r="A218" s="281" t="s">
        <v>464</v>
      </c>
      <c r="B218" s="132"/>
      <c r="C218" s="133">
        <v>211</v>
      </c>
      <c r="D218" s="282"/>
      <c r="E218" s="283"/>
      <c r="F218" s="284"/>
      <c r="G218" s="283"/>
      <c r="H218" s="283"/>
      <c r="I218" s="290"/>
      <c r="J218" s="284"/>
      <c r="K218" s="283"/>
      <c r="L218" s="283"/>
      <c r="M218" s="283"/>
      <c r="N218" s="283"/>
      <c r="O218" s="285"/>
      <c r="P218" s="285"/>
      <c r="Q218" s="286"/>
    </row>
    <row r="219" spans="1:17">
      <c r="A219" s="281" t="s">
        <v>465</v>
      </c>
      <c r="B219" s="132"/>
      <c r="C219" s="133">
        <v>212</v>
      </c>
      <c r="D219" s="282"/>
      <c r="E219" s="283"/>
      <c r="F219" s="284"/>
      <c r="G219" s="283"/>
      <c r="H219" s="283"/>
      <c r="I219" s="290"/>
      <c r="J219" s="284"/>
      <c r="K219" s="283"/>
      <c r="L219" s="283"/>
      <c r="M219" s="283"/>
      <c r="N219" s="283"/>
      <c r="O219" s="285"/>
      <c r="P219" s="285"/>
      <c r="Q219" s="286"/>
    </row>
    <row r="220" spans="1:17">
      <c r="A220" s="281" t="s">
        <v>466</v>
      </c>
      <c r="B220" s="132"/>
      <c r="C220" s="133">
        <v>213</v>
      </c>
      <c r="D220" s="282"/>
      <c r="E220" s="283"/>
      <c r="F220" s="284"/>
      <c r="G220" s="283"/>
      <c r="H220" s="283"/>
      <c r="I220" s="290"/>
      <c r="J220" s="284"/>
      <c r="K220" s="283"/>
      <c r="L220" s="283"/>
      <c r="M220" s="283"/>
      <c r="N220" s="283"/>
      <c r="O220" s="285"/>
      <c r="P220" s="285"/>
      <c r="Q220" s="286"/>
    </row>
    <row r="221" spans="1:17">
      <c r="A221" s="281" t="s">
        <v>467</v>
      </c>
      <c r="B221" s="132"/>
      <c r="C221" s="133">
        <v>214</v>
      </c>
      <c r="D221" s="282"/>
      <c r="E221" s="283"/>
      <c r="F221" s="284"/>
      <c r="G221" s="283"/>
      <c r="H221" s="283"/>
      <c r="I221" s="290"/>
      <c r="J221" s="284"/>
      <c r="K221" s="283"/>
      <c r="L221" s="283"/>
      <c r="M221" s="283"/>
      <c r="N221" s="283"/>
      <c r="O221" s="285"/>
      <c r="P221" s="285"/>
      <c r="Q221" s="286"/>
    </row>
    <row r="222" spans="1:17">
      <c r="A222" s="281" t="s">
        <v>468</v>
      </c>
      <c r="B222" s="132"/>
      <c r="C222" s="133">
        <v>215</v>
      </c>
      <c r="D222" s="282"/>
      <c r="E222" s="283"/>
      <c r="F222" s="284"/>
      <c r="G222" s="283"/>
      <c r="H222" s="283"/>
      <c r="I222" s="290"/>
      <c r="J222" s="284"/>
      <c r="K222" s="283"/>
      <c r="L222" s="283"/>
      <c r="M222" s="283"/>
      <c r="N222" s="283"/>
      <c r="O222" s="285"/>
      <c r="P222" s="285"/>
      <c r="Q222" s="286"/>
    </row>
    <row r="223" spans="1:17">
      <c r="A223" s="281" t="s">
        <v>325</v>
      </c>
      <c r="B223" s="132"/>
      <c r="C223" s="133">
        <v>216</v>
      </c>
      <c r="D223" s="282"/>
      <c r="E223" s="283"/>
      <c r="F223" s="284"/>
      <c r="G223" s="283"/>
      <c r="H223" s="283"/>
      <c r="I223" s="290"/>
      <c r="J223" s="284"/>
      <c r="K223" s="283"/>
      <c r="L223" s="283"/>
      <c r="M223" s="283"/>
      <c r="N223" s="283"/>
      <c r="O223" s="285"/>
      <c r="P223" s="285"/>
      <c r="Q223" s="286"/>
    </row>
    <row r="224" spans="1:17">
      <c r="A224" s="281" t="s">
        <v>469</v>
      </c>
      <c r="B224" s="132"/>
      <c r="C224" s="133">
        <v>217</v>
      </c>
      <c r="D224" s="282"/>
      <c r="E224" s="283"/>
      <c r="F224" s="284"/>
      <c r="G224" s="283"/>
      <c r="H224" s="283"/>
      <c r="I224" s="290"/>
      <c r="J224" s="284"/>
      <c r="K224" s="283"/>
      <c r="L224" s="283"/>
      <c r="M224" s="283"/>
      <c r="N224" s="283"/>
      <c r="O224" s="285"/>
      <c r="P224" s="285"/>
      <c r="Q224" s="286"/>
    </row>
    <row r="225" spans="1:17">
      <c r="A225" s="281" t="s">
        <v>470</v>
      </c>
      <c r="B225" s="132"/>
      <c r="C225" s="133">
        <v>218</v>
      </c>
      <c r="D225" s="282"/>
      <c r="E225" s="283"/>
      <c r="F225" s="284"/>
      <c r="G225" s="283"/>
      <c r="H225" s="283"/>
      <c r="I225" s="290"/>
      <c r="J225" s="284"/>
      <c r="K225" s="283"/>
      <c r="L225" s="283"/>
      <c r="M225" s="283"/>
      <c r="N225" s="283"/>
      <c r="O225" s="285"/>
      <c r="P225" s="285"/>
      <c r="Q225" s="286"/>
    </row>
    <row r="226" spans="1:17">
      <c r="A226" s="281" t="s">
        <v>471</v>
      </c>
      <c r="B226" s="132"/>
      <c r="C226" s="133">
        <v>219</v>
      </c>
      <c r="D226" s="282"/>
      <c r="E226" s="283"/>
      <c r="F226" s="284"/>
      <c r="G226" s="283"/>
      <c r="H226" s="283"/>
      <c r="I226" s="290"/>
      <c r="J226" s="284"/>
      <c r="K226" s="283"/>
      <c r="L226" s="283"/>
      <c r="M226" s="283"/>
      <c r="N226" s="283"/>
      <c r="O226" s="285"/>
      <c r="P226" s="285"/>
      <c r="Q226" s="286"/>
    </row>
    <row r="227" spans="1:17">
      <c r="A227" s="281" t="s">
        <v>472</v>
      </c>
      <c r="B227" s="132"/>
      <c r="C227" s="133">
        <v>220</v>
      </c>
      <c r="D227" s="282"/>
      <c r="E227" s="283"/>
      <c r="F227" s="284"/>
      <c r="G227" s="283"/>
      <c r="H227" s="283"/>
      <c r="I227" s="290"/>
      <c r="J227" s="284"/>
      <c r="K227" s="283"/>
      <c r="L227" s="283"/>
      <c r="M227" s="283"/>
      <c r="N227" s="283"/>
      <c r="O227" s="285"/>
      <c r="P227" s="285"/>
      <c r="Q227" s="286"/>
    </row>
    <row r="228" spans="1:17">
      <c r="A228" s="281" t="s">
        <v>473</v>
      </c>
      <c r="B228" s="132"/>
      <c r="C228" s="133">
        <v>221</v>
      </c>
      <c r="D228" s="282"/>
      <c r="E228" s="283"/>
      <c r="F228" s="284"/>
      <c r="G228" s="283"/>
      <c r="H228" s="283"/>
      <c r="I228" s="290"/>
      <c r="J228" s="284"/>
      <c r="K228" s="283"/>
      <c r="L228" s="283"/>
      <c r="M228" s="283"/>
      <c r="N228" s="283"/>
      <c r="O228" s="285"/>
      <c r="P228" s="285"/>
      <c r="Q228" s="286"/>
    </row>
    <row r="229" spans="1:17">
      <c r="A229" s="281" t="s">
        <v>326</v>
      </c>
      <c r="B229" s="132"/>
      <c r="C229" s="133">
        <v>222</v>
      </c>
      <c r="D229" s="282"/>
      <c r="E229" s="283"/>
      <c r="F229" s="284"/>
      <c r="G229" s="283"/>
      <c r="H229" s="283"/>
      <c r="I229" s="290"/>
      <c r="J229" s="284"/>
      <c r="K229" s="283"/>
      <c r="L229" s="283"/>
      <c r="M229" s="283"/>
      <c r="N229" s="283"/>
      <c r="O229" s="285"/>
      <c r="P229" s="285"/>
      <c r="Q229" s="286"/>
    </row>
    <row r="230" spans="1:17">
      <c r="A230" s="281" t="s">
        <v>327</v>
      </c>
      <c r="B230" s="132"/>
      <c r="C230" s="133">
        <v>223</v>
      </c>
      <c r="D230" s="282"/>
      <c r="E230" s="283"/>
      <c r="F230" s="284"/>
      <c r="G230" s="283"/>
      <c r="H230" s="283"/>
      <c r="I230" s="290"/>
      <c r="J230" s="284"/>
      <c r="K230" s="283"/>
      <c r="L230" s="283"/>
      <c r="M230" s="283"/>
      <c r="N230" s="283"/>
      <c r="O230" s="285"/>
      <c r="P230" s="285"/>
      <c r="Q230" s="286"/>
    </row>
    <row r="231" spans="1:17">
      <c r="A231" s="281" t="s">
        <v>328</v>
      </c>
      <c r="B231" s="132"/>
      <c r="C231" s="133">
        <v>224</v>
      </c>
      <c r="D231" s="282"/>
      <c r="E231" s="283"/>
      <c r="F231" s="284"/>
      <c r="G231" s="283"/>
      <c r="H231" s="283"/>
      <c r="I231" s="290"/>
      <c r="J231" s="284"/>
      <c r="K231" s="283"/>
      <c r="L231" s="283"/>
      <c r="M231" s="283"/>
      <c r="N231" s="283"/>
      <c r="O231" s="285"/>
      <c r="P231" s="285"/>
      <c r="Q231" s="286"/>
    </row>
    <row r="232" spans="1:17">
      <c r="A232" s="281" t="s">
        <v>329</v>
      </c>
      <c r="B232" s="132"/>
      <c r="C232" s="133">
        <v>225</v>
      </c>
      <c r="D232" s="282"/>
      <c r="E232" s="283"/>
      <c r="F232" s="284"/>
      <c r="G232" s="283"/>
      <c r="H232" s="283"/>
      <c r="I232" s="290"/>
      <c r="J232" s="284"/>
      <c r="K232" s="283"/>
      <c r="L232" s="283"/>
      <c r="M232" s="283"/>
      <c r="N232" s="283"/>
      <c r="O232" s="285"/>
      <c r="P232" s="285"/>
      <c r="Q232" s="286"/>
    </row>
    <row r="233" spans="1:17">
      <c r="A233" s="281" t="s">
        <v>474</v>
      </c>
      <c r="B233" s="132"/>
      <c r="C233" s="133">
        <v>226</v>
      </c>
      <c r="D233" s="282"/>
      <c r="E233" s="283"/>
      <c r="F233" s="284"/>
      <c r="G233" s="283"/>
      <c r="H233" s="283"/>
      <c r="I233" s="290"/>
      <c r="J233" s="284"/>
      <c r="K233" s="283"/>
      <c r="L233" s="283"/>
      <c r="M233" s="283"/>
      <c r="N233" s="283"/>
      <c r="O233" s="285"/>
      <c r="P233" s="285"/>
      <c r="Q233" s="286"/>
    </row>
    <row r="234" spans="1:17">
      <c r="A234" s="281" t="s">
        <v>475</v>
      </c>
      <c r="B234" s="132"/>
      <c r="C234" s="133">
        <v>227</v>
      </c>
      <c r="D234" s="282"/>
      <c r="E234" s="283"/>
      <c r="F234" s="284"/>
      <c r="G234" s="283"/>
      <c r="H234" s="283"/>
      <c r="I234" s="290"/>
      <c r="J234" s="284"/>
      <c r="K234" s="283"/>
      <c r="L234" s="283"/>
      <c r="M234" s="283"/>
      <c r="N234" s="283"/>
      <c r="O234" s="285"/>
      <c r="P234" s="285"/>
      <c r="Q234" s="286"/>
    </row>
    <row r="235" spans="1:17">
      <c r="A235" s="281" t="s">
        <v>476</v>
      </c>
      <c r="B235" s="132"/>
      <c r="C235" s="133">
        <v>228</v>
      </c>
      <c r="D235" s="282"/>
      <c r="E235" s="283"/>
      <c r="F235" s="284"/>
      <c r="G235" s="283"/>
      <c r="H235" s="283"/>
      <c r="I235" s="290"/>
      <c r="J235" s="284"/>
      <c r="K235" s="283"/>
      <c r="L235" s="283"/>
      <c r="M235" s="283"/>
      <c r="N235" s="283"/>
      <c r="O235" s="285"/>
      <c r="P235" s="285"/>
      <c r="Q235" s="286"/>
    </row>
    <row r="236" spans="1:17">
      <c r="A236" s="281" t="s">
        <v>477</v>
      </c>
      <c r="B236" s="132"/>
      <c r="C236" s="133">
        <v>229</v>
      </c>
      <c r="D236" s="282"/>
      <c r="E236" s="283"/>
      <c r="F236" s="284"/>
      <c r="G236" s="283"/>
      <c r="H236" s="283"/>
      <c r="I236" s="290"/>
      <c r="J236" s="284"/>
      <c r="K236" s="283"/>
      <c r="L236" s="283"/>
      <c r="M236" s="283"/>
      <c r="N236" s="283"/>
      <c r="O236" s="285"/>
      <c r="P236" s="285"/>
      <c r="Q236" s="286"/>
    </row>
    <row r="237" spans="1:17">
      <c r="A237" s="281" t="s">
        <v>478</v>
      </c>
      <c r="B237" s="132"/>
      <c r="C237" s="133">
        <v>230</v>
      </c>
      <c r="D237" s="282"/>
      <c r="E237" s="283"/>
      <c r="F237" s="284"/>
      <c r="G237" s="283"/>
      <c r="H237" s="283"/>
      <c r="I237" s="290"/>
      <c r="J237" s="284"/>
      <c r="K237" s="283"/>
      <c r="L237" s="283"/>
      <c r="M237" s="283"/>
      <c r="N237" s="283"/>
      <c r="O237" s="285"/>
      <c r="P237" s="285"/>
      <c r="Q237" s="286"/>
    </row>
    <row r="238" spans="1:17">
      <c r="A238" s="281" t="s">
        <v>330</v>
      </c>
      <c r="B238" s="132"/>
      <c r="C238" s="133">
        <v>231</v>
      </c>
      <c r="D238" s="282"/>
      <c r="E238" s="283"/>
      <c r="F238" s="284"/>
      <c r="G238" s="283"/>
      <c r="H238" s="283"/>
      <c r="I238" s="290"/>
      <c r="J238" s="284"/>
      <c r="K238" s="283"/>
      <c r="L238" s="283"/>
      <c r="M238" s="283"/>
      <c r="N238" s="283"/>
      <c r="O238" s="285"/>
      <c r="P238" s="285"/>
      <c r="Q238" s="286"/>
    </row>
    <row r="239" spans="1:17">
      <c r="A239" s="281" t="s">
        <v>331</v>
      </c>
      <c r="B239" s="132"/>
      <c r="C239" s="133">
        <v>232</v>
      </c>
      <c r="D239" s="282"/>
      <c r="E239" s="283"/>
      <c r="F239" s="284"/>
      <c r="G239" s="283"/>
      <c r="H239" s="283"/>
      <c r="I239" s="290"/>
      <c r="J239" s="284"/>
      <c r="K239" s="283"/>
      <c r="L239" s="283"/>
      <c r="M239" s="283"/>
      <c r="N239" s="283"/>
      <c r="O239" s="285"/>
      <c r="P239" s="285"/>
      <c r="Q239" s="286"/>
    </row>
    <row r="240" spans="1:17">
      <c r="A240" s="281" t="s">
        <v>332</v>
      </c>
      <c r="B240" s="132"/>
      <c r="C240" s="133">
        <v>233</v>
      </c>
      <c r="D240" s="282"/>
      <c r="E240" s="283"/>
      <c r="F240" s="284"/>
      <c r="G240" s="283"/>
      <c r="H240" s="283"/>
      <c r="I240" s="290"/>
      <c r="J240" s="284"/>
      <c r="K240" s="283"/>
      <c r="L240" s="283"/>
      <c r="M240" s="283"/>
      <c r="N240" s="283"/>
      <c r="O240" s="285"/>
      <c r="P240" s="285"/>
      <c r="Q240" s="286"/>
    </row>
    <row r="241" spans="1:17">
      <c r="A241" s="281" t="s">
        <v>333</v>
      </c>
      <c r="B241" s="132"/>
      <c r="C241" s="133">
        <v>234</v>
      </c>
      <c r="D241" s="282"/>
      <c r="E241" s="283"/>
      <c r="F241" s="284"/>
      <c r="G241" s="283"/>
      <c r="H241" s="283"/>
      <c r="I241" s="290"/>
      <c r="J241" s="284"/>
      <c r="K241" s="283"/>
      <c r="L241" s="283"/>
      <c r="M241" s="283"/>
      <c r="N241" s="283"/>
      <c r="O241" s="285"/>
      <c r="P241" s="285"/>
      <c r="Q241" s="286"/>
    </row>
    <row r="242" spans="1:17">
      <c r="A242" s="281" t="s">
        <v>479</v>
      </c>
      <c r="B242" s="132"/>
      <c r="C242" s="133">
        <v>235</v>
      </c>
      <c r="D242" s="282"/>
      <c r="E242" s="283"/>
      <c r="F242" s="284"/>
      <c r="G242" s="283"/>
      <c r="H242" s="283"/>
      <c r="I242" s="290"/>
      <c r="J242" s="284"/>
      <c r="K242" s="283"/>
      <c r="L242" s="283"/>
      <c r="M242" s="283"/>
      <c r="N242" s="283"/>
      <c r="O242" s="285"/>
      <c r="P242" s="285"/>
      <c r="Q242" s="286"/>
    </row>
    <row r="243" spans="1:17">
      <c r="A243" s="281" t="s">
        <v>480</v>
      </c>
      <c r="B243" s="132"/>
      <c r="C243" s="133">
        <v>236</v>
      </c>
      <c r="D243" s="282"/>
      <c r="E243" s="283"/>
      <c r="F243" s="284"/>
      <c r="G243" s="283"/>
      <c r="H243" s="283"/>
      <c r="I243" s="290"/>
      <c r="J243" s="284"/>
      <c r="K243" s="283"/>
      <c r="L243" s="283"/>
      <c r="M243" s="283"/>
      <c r="N243" s="283"/>
      <c r="O243" s="285"/>
      <c r="P243" s="285"/>
      <c r="Q243" s="286"/>
    </row>
    <row r="244" spans="1:17">
      <c r="A244" s="281" t="s">
        <v>481</v>
      </c>
      <c r="B244" s="132"/>
      <c r="C244" s="133">
        <v>237</v>
      </c>
      <c r="D244" s="282"/>
      <c r="E244" s="283"/>
      <c r="F244" s="284"/>
      <c r="G244" s="283"/>
      <c r="H244" s="283"/>
      <c r="I244" s="290"/>
      <c r="J244" s="284"/>
      <c r="K244" s="283"/>
      <c r="L244" s="283"/>
      <c r="M244" s="283"/>
      <c r="N244" s="283"/>
      <c r="O244" s="285"/>
      <c r="P244" s="285"/>
      <c r="Q244" s="286"/>
    </row>
    <row r="245" spans="1:17">
      <c r="A245" s="281" t="s">
        <v>334</v>
      </c>
      <c r="B245" s="132"/>
      <c r="C245" s="133">
        <v>238</v>
      </c>
      <c r="D245" s="282"/>
      <c r="E245" s="283"/>
      <c r="F245" s="284"/>
      <c r="G245" s="283"/>
      <c r="H245" s="283"/>
      <c r="I245" s="290"/>
      <c r="J245" s="284"/>
      <c r="K245" s="283"/>
      <c r="L245" s="283"/>
      <c r="M245" s="283"/>
      <c r="N245" s="283"/>
      <c r="O245" s="285"/>
      <c r="P245" s="285"/>
      <c r="Q245" s="286"/>
    </row>
    <row r="246" spans="1:17">
      <c r="A246" s="281" t="s">
        <v>335</v>
      </c>
      <c r="B246" s="132"/>
      <c r="C246" s="133">
        <v>239</v>
      </c>
      <c r="D246" s="282"/>
      <c r="E246" s="283"/>
      <c r="F246" s="284"/>
      <c r="G246" s="283"/>
      <c r="H246" s="283"/>
      <c r="I246" s="290"/>
      <c r="J246" s="284"/>
      <c r="K246" s="283"/>
      <c r="L246" s="283"/>
      <c r="M246" s="283"/>
      <c r="N246" s="283"/>
      <c r="O246" s="285"/>
      <c r="P246" s="285"/>
      <c r="Q246" s="286"/>
    </row>
    <row r="247" spans="1:17">
      <c r="A247" s="281" t="s">
        <v>336</v>
      </c>
      <c r="B247" s="132"/>
      <c r="C247" s="133">
        <v>240</v>
      </c>
      <c r="D247" s="282"/>
      <c r="E247" s="283"/>
      <c r="F247" s="284"/>
      <c r="G247" s="283"/>
      <c r="H247" s="283"/>
      <c r="I247" s="290"/>
      <c r="J247" s="284"/>
      <c r="K247" s="283"/>
      <c r="L247" s="283"/>
      <c r="M247" s="283"/>
      <c r="N247" s="283"/>
      <c r="O247" s="285"/>
      <c r="P247" s="285"/>
      <c r="Q247" s="286"/>
    </row>
    <row r="248" spans="1:17">
      <c r="A248" s="281" t="s">
        <v>482</v>
      </c>
      <c r="B248" s="132"/>
      <c r="C248" s="133">
        <v>241</v>
      </c>
      <c r="D248" s="282"/>
      <c r="E248" s="283"/>
      <c r="F248" s="284"/>
      <c r="G248" s="283"/>
      <c r="H248" s="283"/>
      <c r="I248" s="290"/>
      <c r="J248" s="284"/>
      <c r="K248" s="283"/>
      <c r="L248" s="283"/>
      <c r="M248" s="283"/>
      <c r="N248" s="283"/>
      <c r="O248" s="285"/>
      <c r="P248" s="285"/>
      <c r="Q248" s="286"/>
    </row>
    <row r="249" spans="1:17">
      <c r="A249" s="281" t="s">
        <v>337</v>
      </c>
      <c r="B249" s="132"/>
      <c r="C249" s="133">
        <v>242</v>
      </c>
      <c r="D249" s="282"/>
      <c r="E249" s="283"/>
      <c r="F249" s="284"/>
      <c r="G249" s="283"/>
      <c r="H249" s="283"/>
      <c r="I249" s="290"/>
      <c r="J249" s="284"/>
      <c r="K249" s="283"/>
      <c r="L249" s="283"/>
      <c r="M249" s="283"/>
      <c r="N249" s="283"/>
      <c r="O249" s="285"/>
      <c r="P249" s="285"/>
      <c r="Q249" s="286"/>
    </row>
    <row r="250" spans="1:17">
      <c r="A250" s="281" t="s">
        <v>483</v>
      </c>
      <c r="B250" s="132"/>
      <c r="C250" s="133">
        <v>243</v>
      </c>
      <c r="D250" s="282"/>
      <c r="E250" s="283"/>
      <c r="F250" s="284"/>
      <c r="G250" s="283"/>
      <c r="H250" s="283"/>
      <c r="I250" s="290"/>
      <c r="J250" s="284"/>
      <c r="K250" s="283"/>
      <c r="L250" s="283"/>
      <c r="M250" s="283"/>
      <c r="N250" s="283"/>
      <c r="O250" s="285"/>
      <c r="P250" s="285"/>
      <c r="Q250" s="286"/>
    </row>
    <row r="251" spans="1:17">
      <c r="A251" s="281" t="s">
        <v>484</v>
      </c>
      <c r="B251" s="132"/>
      <c r="C251" s="133">
        <v>244</v>
      </c>
      <c r="D251" s="282"/>
      <c r="E251" s="283"/>
      <c r="F251" s="284"/>
      <c r="G251" s="283"/>
      <c r="H251" s="283"/>
      <c r="I251" s="290"/>
      <c r="J251" s="284"/>
      <c r="K251" s="283"/>
      <c r="L251" s="283"/>
      <c r="M251" s="283"/>
      <c r="N251" s="283"/>
      <c r="O251" s="285"/>
      <c r="P251" s="285"/>
      <c r="Q251" s="286"/>
    </row>
    <row r="252" spans="1:17">
      <c r="A252" s="281" t="s">
        <v>485</v>
      </c>
      <c r="B252" s="132"/>
      <c r="C252" s="133">
        <v>245</v>
      </c>
      <c r="D252" s="282"/>
      <c r="E252" s="283"/>
      <c r="F252" s="284"/>
      <c r="G252" s="283"/>
      <c r="H252" s="283"/>
      <c r="I252" s="290"/>
      <c r="J252" s="284"/>
      <c r="K252" s="283"/>
      <c r="L252" s="283"/>
      <c r="M252" s="283"/>
      <c r="N252" s="283"/>
      <c r="O252" s="285"/>
      <c r="P252" s="285"/>
      <c r="Q252" s="286"/>
    </row>
    <row r="253" spans="1:17">
      <c r="A253" s="281" t="s">
        <v>486</v>
      </c>
      <c r="B253" s="132"/>
      <c r="C253" s="133">
        <v>246</v>
      </c>
      <c r="D253" s="282"/>
      <c r="E253" s="283"/>
      <c r="F253" s="284"/>
      <c r="G253" s="283"/>
      <c r="H253" s="283"/>
      <c r="I253" s="290"/>
      <c r="J253" s="284"/>
      <c r="K253" s="283"/>
      <c r="L253" s="283"/>
      <c r="M253" s="283"/>
      <c r="N253" s="283"/>
      <c r="O253" s="285"/>
      <c r="P253" s="285"/>
      <c r="Q253" s="286"/>
    </row>
    <row r="254" spans="1:17">
      <c r="A254" s="281" t="s">
        <v>487</v>
      </c>
      <c r="B254" s="132"/>
      <c r="C254" s="133">
        <v>247</v>
      </c>
      <c r="D254" s="282"/>
      <c r="E254" s="283"/>
      <c r="F254" s="284"/>
      <c r="G254" s="283"/>
      <c r="H254" s="283"/>
      <c r="I254" s="290"/>
      <c r="J254" s="284"/>
      <c r="K254" s="283"/>
      <c r="L254" s="283"/>
      <c r="M254" s="283"/>
      <c r="N254" s="283"/>
      <c r="O254" s="285"/>
      <c r="P254" s="285"/>
      <c r="Q254" s="286"/>
    </row>
    <row r="255" spans="1:17">
      <c r="A255" s="281" t="s">
        <v>488</v>
      </c>
      <c r="B255" s="132"/>
      <c r="C255" s="133">
        <v>248</v>
      </c>
      <c r="D255" s="282"/>
      <c r="E255" s="283"/>
      <c r="F255" s="284"/>
      <c r="G255" s="283"/>
      <c r="H255" s="283"/>
      <c r="I255" s="290"/>
      <c r="J255" s="284"/>
      <c r="K255" s="283"/>
      <c r="L255" s="283"/>
      <c r="M255" s="283"/>
      <c r="N255" s="283"/>
      <c r="O255" s="285"/>
      <c r="P255" s="285"/>
      <c r="Q255" s="286"/>
    </row>
    <row r="256" spans="1:17">
      <c r="A256" s="281" t="s">
        <v>338</v>
      </c>
      <c r="B256" s="132"/>
      <c r="C256" s="133">
        <v>249</v>
      </c>
      <c r="D256" s="282"/>
      <c r="E256" s="283"/>
      <c r="F256" s="284"/>
      <c r="G256" s="283"/>
      <c r="H256" s="283"/>
      <c r="I256" s="290"/>
      <c r="J256" s="284"/>
      <c r="K256" s="283"/>
      <c r="L256" s="283"/>
      <c r="M256" s="283"/>
      <c r="N256" s="283"/>
      <c r="O256" s="285"/>
      <c r="P256" s="285"/>
      <c r="Q256" s="286"/>
    </row>
    <row r="257" spans="1:17">
      <c r="A257" s="281" t="s">
        <v>489</v>
      </c>
      <c r="B257" s="132"/>
      <c r="C257" s="133">
        <v>250</v>
      </c>
      <c r="D257" s="282"/>
      <c r="E257" s="283"/>
      <c r="F257" s="284"/>
      <c r="G257" s="283"/>
      <c r="H257" s="283"/>
      <c r="I257" s="290"/>
      <c r="J257" s="284"/>
      <c r="K257" s="283"/>
      <c r="L257" s="283"/>
      <c r="M257" s="283"/>
      <c r="N257" s="283"/>
      <c r="O257" s="285"/>
      <c r="P257" s="285"/>
      <c r="Q257" s="286"/>
    </row>
    <row r="258" spans="1:17">
      <c r="A258" s="281" t="s">
        <v>490</v>
      </c>
      <c r="B258" s="132"/>
      <c r="C258" s="133">
        <v>251</v>
      </c>
      <c r="D258" s="282"/>
      <c r="E258" s="283"/>
      <c r="F258" s="284"/>
      <c r="G258" s="283"/>
      <c r="H258" s="283"/>
      <c r="I258" s="290"/>
      <c r="J258" s="284"/>
      <c r="K258" s="283"/>
      <c r="L258" s="283"/>
      <c r="M258" s="283"/>
      <c r="N258" s="283"/>
      <c r="O258" s="285"/>
      <c r="P258" s="285"/>
      <c r="Q258" s="286"/>
    </row>
    <row r="259" spans="1:17" ht="15.75" thickBot="1">
      <c r="A259" s="137" t="s">
        <v>247</v>
      </c>
      <c r="B259" s="138"/>
      <c r="C259" s="139">
        <v>378</v>
      </c>
      <c r="D259" s="207"/>
      <c r="E259" s="208"/>
      <c r="F259" s="209"/>
      <c r="G259" s="208"/>
      <c r="H259" s="208"/>
      <c r="I259" s="291"/>
      <c r="J259" s="209"/>
      <c r="K259" s="208"/>
      <c r="L259" s="208"/>
      <c r="M259" s="208"/>
      <c r="N259" s="208"/>
      <c r="O259" s="210"/>
      <c r="P259" s="210"/>
      <c r="Q259" s="211"/>
    </row>
    <row r="260" spans="1:17" ht="16.5" thickTop="1" thickBot="1">
      <c r="A260" s="140" t="s">
        <v>248</v>
      </c>
      <c r="B260" s="141"/>
      <c r="C260" s="142">
        <v>34</v>
      </c>
      <c r="D260" s="212">
        <f t="shared" ref="D260:Q260" si="3">SUM(D8,D30,D34)</f>
        <v>0</v>
      </c>
      <c r="E260" s="213">
        <f t="shared" si="3"/>
        <v>0</v>
      </c>
      <c r="F260" s="214">
        <f t="shared" si="3"/>
        <v>0</v>
      </c>
      <c r="G260" s="213">
        <f t="shared" si="3"/>
        <v>0</v>
      </c>
      <c r="H260" s="213">
        <f t="shared" si="3"/>
        <v>0</v>
      </c>
      <c r="I260" s="292">
        <f t="shared" si="3"/>
        <v>0</v>
      </c>
      <c r="J260" s="214">
        <f t="shared" si="3"/>
        <v>0</v>
      </c>
      <c r="K260" s="213">
        <f t="shared" si="3"/>
        <v>0</v>
      </c>
      <c r="L260" s="213">
        <f t="shared" si="3"/>
        <v>0</v>
      </c>
      <c r="M260" s="213">
        <f t="shared" si="3"/>
        <v>0</v>
      </c>
      <c r="N260" s="213">
        <f t="shared" si="3"/>
        <v>0</v>
      </c>
      <c r="O260" s="215">
        <f t="shared" si="3"/>
        <v>0</v>
      </c>
      <c r="P260" s="215">
        <f t="shared" si="3"/>
        <v>0</v>
      </c>
      <c r="Q260" s="216">
        <f t="shared" si="3"/>
        <v>0</v>
      </c>
    </row>
    <row r="261" spans="1:17" ht="15.75" thickTop="1"/>
  </sheetData>
  <mergeCells count="2">
    <mergeCell ref="D4:I4"/>
    <mergeCell ref="J4:Q4"/>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S47"/>
  <sheetViews>
    <sheetView zoomScale="90" zoomScaleNormal="90" workbookViewId="0">
      <selection activeCell="A29" sqref="A29"/>
    </sheetView>
  </sheetViews>
  <sheetFormatPr defaultRowHeight="15"/>
  <cols>
    <col min="1" max="1" width="45.42578125" style="15" customWidth="1"/>
    <col min="2" max="2" width="3.85546875" style="15" customWidth="1"/>
    <col min="3" max="16" width="11.7109375" style="15" customWidth="1"/>
    <col min="17" max="17" width="4.42578125" style="15" customWidth="1"/>
    <col min="18" max="19" width="11.7109375" style="15" customWidth="1"/>
    <col min="20" max="256" width="9.140625" style="15"/>
    <col min="257" max="257" width="45.42578125" style="15" customWidth="1"/>
    <col min="258" max="258" width="3.85546875" style="15" customWidth="1"/>
    <col min="259" max="259" width="9.140625" style="15"/>
    <col min="260" max="260" width="13.140625" style="15" customWidth="1"/>
    <col min="261" max="261" width="14.28515625" style="15" customWidth="1"/>
    <col min="262" max="262" width="13.42578125" style="15" customWidth="1"/>
    <col min="263" max="263" width="11.42578125" style="15" customWidth="1"/>
    <col min="264" max="272" width="9.140625" style="15"/>
    <col min="273" max="273" width="4.42578125" style="15" customWidth="1"/>
    <col min="274" max="274" width="10.7109375" style="15" customWidth="1"/>
    <col min="275" max="512" width="9.140625" style="15"/>
    <col min="513" max="513" width="45.42578125" style="15" customWidth="1"/>
    <col min="514" max="514" width="3.85546875" style="15" customWidth="1"/>
    <col min="515" max="515" width="9.140625" style="15"/>
    <col min="516" max="516" width="13.140625" style="15" customWidth="1"/>
    <col min="517" max="517" width="14.28515625" style="15" customWidth="1"/>
    <col min="518" max="518" width="13.42578125" style="15" customWidth="1"/>
    <col min="519" max="519" width="11.42578125" style="15" customWidth="1"/>
    <col min="520" max="528" width="9.140625" style="15"/>
    <col min="529" max="529" width="4.42578125" style="15" customWidth="1"/>
    <col min="530" max="530" width="10.7109375" style="15" customWidth="1"/>
    <col min="531" max="768" width="9.140625" style="15"/>
    <col min="769" max="769" width="45.42578125" style="15" customWidth="1"/>
    <col min="770" max="770" width="3.85546875" style="15" customWidth="1"/>
    <col min="771" max="771" width="9.140625" style="15"/>
    <col min="772" max="772" width="13.140625" style="15" customWidth="1"/>
    <col min="773" max="773" width="14.28515625" style="15" customWidth="1"/>
    <col min="774" max="774" width="13.42578125" style="15" customWidth="1"/>
    <col min="775" max="775" width="11.42578125" style="15" customWidth="1"/>
    <col min="776" max="784" width="9.140625" style="15"/>
    <col min="785" max="785" width="4.42578125" style="15" customWidth="1"/>
    <col min="786" max="786" width="10.7109375" style="15" customWidth="1"/>
    <col min="787" max="1024" width="9.140625" style="15"/>
    <col min="1025" max="1025" width="45.42578125" style="15" customWidth="1"/>
    <col min="1026" max="1026" width="3.85546875" style="15" customWidth="1"/>
    <col min="1027" max="1027" width="9.140625" style="15"/>
    <col min="1028" max="1028" width="13.140625" style="15" customWidth="1"/>
    <col min="1029" max="1029" width="14.28515625" style="15" customWidth="1"/>
    <col min="1030" max="1030" width="13.42578125" style="15" customWidth="1"/>
    <col min="1031" max="1031" width="11.42578125" style="15" customWidth="1"/>
    <col min="1032" max="1040" width="9.140625" style="15"/>
    <col min="1041" max="1041" width="4.42578125" style="15" customWidth="1"/>
    <col min="1042" max="1042" width="10.7109375" style="15" customWidth="1"/>
    <col min="1043" max="1280" width="9.140625" style="15"/>
    <col min="1281" max="1281" width="45.42578125" style="15" customWidth="1"/>
    <col min="1282" max="1282" width="3.85546875" style="15" customWidth="1"/>
    <col min="1283" max="1283" width="9.140625" style="15"/>
    <col min="1284" max="1284" width="13.140625" style="15" customWidth="1"/>
    <col min="1285" max="1285" width="14.28515625" style="15" customWidth="1"/>
    <col min="1286" max="1286" width="13.42578125" style="15" customWidth="1"/>
    <col min="1287" max="1287" width="11.42578125" style="15" customWidth="1"/>
    <col min="1288" max="1296" width="9.140625" style="15"/>
    <col min="1297" max="1297" width="4.42578125" style="15" customWidth="1"/>
    <col min="1298" max="1298" width="10.7109375" style="15" customWidth="1"/>
    <col min="1299" max="1536" width="9.140625" style="15"/>
    <col min="1537" max="1537" width="45.42578125" style="15" customWidth="1"/>
    <col min="1538" max="1538" width="3.85546875" style="15" customWidth="1"/>
    <col min="1539" max="1539" width="9.140625" style="15"/>
    <col min="1540" max="1540" width="13.140625" style="15" customWidth="1"/>
    <col min="1541" max="1541" width="14.28515625" style="15" customWidth="1"/>
    <col min="1542" max="1542" width="13.42578125" style="15" customWidth="1"/>
    <col min="1543" max="1543" width="11.42578125" style="15" customWidth="1"/>
    <col min="1544" max="1552" width="9.140625" style="15"/>
    <col min="1553" max="1553" width="4.42578125" style="15" customWidth="1"/>
    <col min="1554" max="1554" width="10.7109375" style="15" customWidth="1"/>
    <col min="1555" max="1792" width="9.140625" style="15"/>
    <col min="1793" max="1793" width="45.42578125" style="15" customWidth="1"/>
    <col min="1794" max="1794" width="3.85546875" style="15" customWidth="1"/>
    <col min="1795" max="1795" width="9.140625" style="15"/>
    <col min="1796" max="1796" width="13.140625" style="15" customWidth="1"/>
    <col min="1797" max="1797" width="14.28515625" style="15" customWidth="1"/>
    <col min="1798" max="1798" width="13.42578125" style="15" customWidth="1"/>
    <col min="1799" max="1799" width="11.42578125" style="15" customWidth="1"/>
    <col min="1800" max="1808" width="9.140625" style="15"/>
    <col min="1809" max="1809" width="4.42578125" style="15" customWidth="1"/>
    <col min="1810" max="1810" width="10.7109375" style="15" customWidth="1"/>
    <col min="1811" max="2048" width="9.140625" style="15"/>
    <col min="2049" max="2049" width="45.42578125" style="15" customWidth="1"/>
    <col min="2050" max="2050" width="3.85546875" style="15" customWidth="1"/>
    <col min="2051" max="2051" width="9.140625" style="15"/>
    <col min="2052" max="2052" width="13.140625" style="15" customWidth="1"/>
    <col min="2053" max="2053" width="14.28515625" style="15" customWidth="1"/>
    <col min="2054" max="2054" width="13.42578125" style="15" customWidth="1"/>
    <col min="2055" max="2055" width="11.42578125" style="15" customWidth="1"/>
    <col min="2056" max="2064" width="9.140625" style="15"/>
    <col min="2065" max="2065" width="4.42578125" style="15" customWidth="1"/>
    <col min="2066" max="2066" width="10.7109375" style="15" customWidth="1"/>
    <col min="2067" max="2304" width="9.140625" style="15"/>
    <col min="2305" max="2305" width="45.42578125" style="15" customWidth="1"/>
    <col min="2306" max="2306" width="3.85546875" style="15" customWidth="1"/>
    <col min="2307" max="2307" width="9.140625" style="15"/>
    <col min="2308" max="2308" width="13.140625" style="15" customWidth="1"/>
    <col min="2309" max="2309" width="14.28515625" style="15" customWidth="1"/>
    <col min="2310" max="2310" width="13.42578125" style="15" customWidth="1"/>
    <col min="2311" max="2311" width="11.42578125" style="15" customWidth="1"/>
    <col min="2312" max="2320" width="9.140625" style="15"/>
    <col min="2321" max="2321" width="4.42578125" style="15" customWidth="1"/>
    <col min="2322" max="2322" width="10.7109375" style="15" customWidth="1"/>
    <col min="2323" max="2560" width="9.140625" style="15"/>
    <col min="2561" max="2561" width="45.42578125" style="15" customWidth="1"/>
    <col min="2562" max="2562" width="3.85546875" style="15" customWidth="1"/>
    <col min="2563" max="2563" width="9.140625" style="15"/>
    <col min="2564" max="2564" width="13.140625" style="15" customWidth="1"/>
    <col min="2565" max="2565" width="14.28515625" style="15" customWidth="1"/>
    <col min="2566" max="2566" width="13.42578125" style="15" customWidth="1"/>
    <col min="2567" max="2567" width="11.42578125" style="15" customWidth="1"/>
    <col min="2568" max="2576" width="9.140625" style="15"/>
    <col min="2577" max="2577" width="4.42578125" style="15" customWidth="1"/>
    <col min="2578" max="2578" width="10.7109375" style="15" customWidth="1"/>
    <col min="2579" max="2816" width="9.140625" style="15"/>
    <col min="2817" max="2817" width="45.42578125" style="15" customWidth="1"/>
    <col min="2818" max="2818" width="3.85546875" style="15" customWidth="1"/>
    <col min="2819" max="2819" width="9.140625" style="15"/>
    <col min="2820" max="2820" width="13.140625" style="15" customWidth="1"/>
    <col min="2821" max="2821" width="14.28515625" style="15" customWidth="1"/>
    <col min="2822" max="2822" width="13.42578125" style="15" customWidth="1"/>
    <col min="2823" max="2823" width="11.42578125" style="15" customWidth="1"/>
    <col min="2824" max="2832" width="9.140625" style="15"/>
    <col min="2833" max="2833" width="4.42578125" style="15" customWidth="1"/>
    <col min="2834" max="2834" width="10.7109375" style="15" customWidth="1"/>
    <col min="2835" max="3072" width="9.140625" style="15"/>
    <col min="3073" max="3073" width="45.42578125" style="15" customWidth="1"/>
    <col min="3074" max="3074" width="3.85546875" style="15" customWidth="1"/>
    <col min="3075" max="3075" width="9.140625" style="15"/>
    <col min="3076" max="3076" width="13.140625" style="15" customWidth="1"/>
    <col min="3077" max="3077" width="14.28515625" style="15" customWidth="1"/>
    <col min="3078" max="3078" width="13.42578125" style="15" customWidth="1"/>
    <col min="3079" max="3079" width="11.42578125" style="15" customWidth="1"/>
    <col min="3080" max="3088" width="9.140625" style="15"/>
    <col min="3089" max="3089" width="4.42578125" style="15" customWidth="1"/>
    <col min="3090" max="3090" width="10.7109375" style="15" customWidth="1"/>
    <col min="3091" max="3328" width="9.140625" style="15"/>
    <col min="3329" max="3329" width="45.42578125" style="15" customWidth="1"/>
    <col min="3330" max="3330" width="3.85546875" style="15" customWidth="1"/>
    <col min="3331" max="3331" width="9.140625" style="15"/>
    <col min="3332" max="3332" width="13.140625" style="15" customWidth="1"/>
    <col min="3333" max="3333" width="14.28515625" style="15" customWidth="1"/>
    <col min="3334" max="3334" width="13.42578125" style="15" customWidth="1"/>
    <col min="3335" max="3335" width="11.42578125" style="15" customWidth="1"/>
    <col min="3336" max="3344" width="9.140625" style="15"/>
    <col min="3345" max="3345" width="4.42578125" style="15" customWidth="1"/>
    <col min="3346" max="3346" width="10.7109375" style="15" customWidth="1"/>
    <col min="3347" max="3584" width="9.140625" style="15"/>
    <col min="3585" max="3585" width="45.42578125" style="15" customWidth="1"/>
    <col min="3586" max="3586" width="3.85546875" style="15" customWidth="1"/>
    <col min="3587" max="3587" width="9.140625" style="15"/>
    <col min="3588" max="3588" width="13.140625" style="15" customWidth="1"/>
    <col min="3589" max="3589" width="14.28515625" style="15" customWidth="1"/>
    <col min="3590" max="3590" width="13.42578125" style="15" customWidth="1"/>
    <col min="3591" max="3591" width="11.42578125" style="15" customWidth="1"/>
    <col min="3592" max="3600" width="9.140625" style="15"/>
    <col min="3601" max="3601" width="4.42578125" style="15" customWidth="1"/>
    <col min="3602" max="3602" width="10.7109375" style="15" customWidth="1"/>
    <col min="3603" max="3840" width="9.140625" style="15"/>
    <col min="3841" max="3841" width="45.42578125" style="15" customWidth="1"/>
    <col min="3842" max="3842" width="3.85546875" style="15" customWidth="1"/>
    <col min="3843" max="3843" width="9.140625" style="15"/>
    <col min="3844" max="3844" width="13.140625" style="15" customWidth="1"/>
    <col min="3845" max="3845" width="14.28515625" style="15" customWidth="1"/>
    <col min="3846" max="3846" width="13.42578125" style="15" customWidth="1"/>
    <col min="3847" max="3847" width="11.42578125" style="15" customWidth="1"/>
    <col min="3848" max="3856" width="9.140625" style="15"/>
    <col min="3857" max="3857" width="4.42578125" style="15" customWidth="1"/>
    <col min="3858" max="3858" width="10.7109375" style="15" customWidth="1"/>
    <col min="3859" max="4096" width="9.140625" style="15"/>
    <col min="4097" max="4097" width="45.42578125" style="15" customWidth="1"/>
    <col min="4098" max="4098" width="3.85546875" style="15" customWidth="1"/>
    <col min="4099" max="4099" width="9.140625" style="15"/>
    <col min="4100" max="4100" width="13.140625" style="15" customWidth="1"/>
    <col min="4101" max="4101" width="14.28515625" style="15" customWidth="1"/>
    <col min="4102" max="4102" width="13.42578125" style="15" customWidth="1"/>
    <col min="4103" max="4103" width="11.42578125" style="15" customWidth="1"/>
    <col min="4104" max="4112" width="9.140625" style="15"/>
    <col min="4113" max="4113" width="4.42578125" style="15" customWidth="1"/>
    <col min="4114" max="4114" width="10.7109375" style="15" customWidth="1"/>
    <col min="4115" max="4352" width="9.140625" style="15"/>
    <col min="4353" max="4353" width="45.42578125" style="15" customWidth="1"/>
    <col min="4354" max="4354" width="3.85546875" style="15" customWidth="1"/>
    <col min="4355" max="4355" width="9.140625" style="15"/>
    <col min="4356" max="4356" width="13.140625" style="15" customWidth="1"/>
    <col min="4357" max="4357" width="14.28515625" style="15" customWidth="1"/>
    <col min="4358" max="4358" width="13.42578125" style="15" customWidth="1"/>
    <col min="4359" max="4359" width="11.42578125" style="15" customWidth="1"/>
    <col min="4360" max="4368" width="9.140625" style="15"/>
    <col min="4369" max="4369" width="4.42578125" style="15" customWidth="1"/>
    <col min="4370" max="4370" width="10.7109375" style="15" customWidth="1"/>
    <col min="4371" max="4608" width="9.140625" style="15"/>
    <col min="4609" max="4609" width="45.42578125" style="15" customWidth="1"/>
    <col min="4610" max="4610" width="3.85546875" style="15" customWidth="1"/>
    <col min="4611" max="4611" width="9.140625" style="15"/>
    <col min="4612" max="4612" width="13.140625" style="15" customWidth="1"/>
    <col min="4613" max="4613" width="14.28515625" style="15" customWidth="1"/>
    <col min="4614" max="4614" width="13.42578125" style="15" customWidth="1"/>
    <col min="4615" max="4615" width="11.42578125" style="15" customWidth="1"/>
    <col min="4616" max="4624" width="9.140625" style="15"/>
    <col min="4625" max="4625" width="4.42578125" style="15" customWidth="1"/>
    <col min="4626" max="4626" width="10.7109375" style="15" customWidth="1"/>
    <col min="4627" max="4864" width="9.140625" style="15"/>
    <col min="4865" max="4865" width="45.42578125" style="15" customWidth="1"/>
    <col min="4866" max="4866" width="3.85546875" style="15" customWidth="1"/>
    <col min="4867" max="4867" width="9.140625" style="15"/>
    <col min="4868" max="4868" width="13.140625" style="15" customWidth="1"/>
    <col min="4869" max="4869" width="14.28515625" style="15" customWidth="1"/>
    <col min="4870" max="4870" width="13.42578125" style="15" customWidth="1"/>
    <col min="4871" max="4871" width="11.42578125" style="15" customWidth="1"/>
    <col min="4872" max="4880" width="9.140625" style="15"/>
    <col min="4881" max="4881" width="4.42578125" style="15" customWidth="1"/>
    <col min="4882" max="4882" width="10.7109375" style="15" customWidth="1"/>
    <col min="4883" max="5120" width="9.140625" style="15"/>
    <col min="5121" max="5121" width="45.42578125" style="15" customWidth="1"/>
    <col min="5122" max="5122" width="3.85546875" style="15" customWidth="1"/>
    <col min="5123" max="5123" width="9.140625" style="15"/>
    <col min="5124" max="5124" width="13.140625" style="15" customWidth="1"/>
    <col min="5125" max="5125" width="14.28515625" style="15" customWidth="1"/>
    <col min="5126" max="5126" width="13.42578125" style="15" customWidth="1"/>
    <col min="5127" max="5127" width="11.42578125" style="15" customWidth="1"/>
    <col min="5128" max="5136" width="9.140625" style="15"/>
    <col min="5137" max="5137" width="4.42578125" style="15" customWidth="1"/>
    <col min="5138" max="5138" width="10.7109375" style="15" customWidth="1"/>
    <col min="5139" max="5376" width="9.140625" style="15"/>
    <col min="5377" max="5377" width="45.42578125" style="15" customWidth="1"/>
    <col min="5378" max="5378" width="3.85546875" style="15" customWidth="1"/>
    <col min="5379" max="5379" width="9.140625" style="15"/>
    <col min="5380" max="5380" width="13.140625" style="15" customWidth="1"/>
    <col min="5381" max="5381" width="14.28515625" style="15" customWidth="1"/>
    <col min="5382" max="5382" width="13.42578125" style="15" customWidth="1"/>
    <col min="5383" max="5383" width="11.42578125" style="15" customWidth="1"/>
    <col min="5384" max="5392" width="9.140625" style="15"/>
    <col min="5393" max="5393" width="4.42578125" style="15" customWidth="1"/>
    <col min="5394" max="5394" width="10.7109375" style="15" customWidth="1"/>
    <col min="5395" max="5632" width="9.140625" style="15"/>
    <col min="5633" max="5633" width="45.42578125" style="15" customWidth="1"/>
    <col min="5634" max="5634" width="3.85546875" style="15" customWidth="1"/>
    <col min="5635" max="5635" width="9.140625" style="15"/>
    <col min="5636" max="5636" width="13.140625" style="15" customWidth="1"/>
    <col min="5637" max="5637" width="14.28515625" style="15" customWidth="1"/>
    <col min="5638" max="5638" width="13.42578125" style="15" customWidth="1"/>
    <col min="5639" max="5639" width="11.42578125" style="15" customWidth="1"/>
    <col min="5640" max="5648" width="9.140625" style="15"/>
    <col min="5649" max="5649" width="4.42578125" style="15" customWidth="1"/>
    <col min="5650" max="5650" width="10.7109375" style="15" customWidth="1"/>
    <col min="5651" max="5888" width="9.140625" style="15"/>
    <col min="5889" max="5889" width="45.42578125" style="15" customWidth="1"/>
    <col min="5890" max="5890" width="3.85546875" style="15" customWidth="1"/>
    <col min="5891" max="5891" width="9.140625" style="15"/>
    <col min="5892" max="5892" width="13.140625" style="15" customWidth="1"/>
    <col min="5893" max="5893" width="14.28515625" style="15" customWidth="1"/>
    <col min="5894" max="5894" width="13.42578125" style="15" customWidth="1"/>
    <col min="5895" max="5895" width="11.42578125" style="15" customWidth="1"/>
    <col min="5896" max="5904" width="9.140625" style="15"/>
    <col min="5905" max="5905" width="4.42578125" style="15" customWidth="1"/>
    <col min="5906" max="5906" width="10.7109375" style="15" customWidth="1"/>
    <col min="5907" max="6144" width="9.140625" style="15"/>
    <col min="6145" max="6145" width="45.42578125" style="15" customWidth="1"/>
    <col min="6146" max="6146" width="3.85546875" style="15" customWidth="1"/>
    <col min="6147" max="6147" width="9.140625" style="15"/>
    <col min="6148" max="6148" width="13.140625" style="15" customWidth="1"/>
    <col min="6149" max="6149" width="14.28515625" style="15" customWidth="1"/>
    <col min="6150" max="6150" width="13.42578125" style="15" customWidth="1"/>
    <col min="6151" max="6151" width="11.42578125" style="15" customWidth="1"/>
    <col min="6152" max="6160" width="9.140625" style="15"/>
    <col min="6161" max="6161" width="4.42578125" style="15" customWidth="1"/>
    <col min="6162" max="6162" width="10.7109375" style="15" customWidth="1"/>
    <col min="6163" max="6400" width="9.140625" style="15"/>
    <col min="6401" max="6401" width="45.42578125" style="15" customWidth="1"/>
    <col min="6402" max="6402" width="3.85546875" style="15" customWidth="1"/>
    <col min="6403" max="6403" width="9.140625" style="15"/>
    <col min="6404" max="6404" width="13.140625" style="15" customWidth="1"/>
    <col min="6405" max="6405" width="14.28515625" style="15" customWidth="1"/>
    <col min="6406" max="6406" width="13.42578125" style="15" customWidth="1"/>
    <col min="6407" max="6407" width="11.42578125" style="15" customWidth="1"/>
    <col min="6408" max="6416" width="9.140625" style="15"/>
    <col min="6417" max="6417" width="4.42578125" style="15" customWidth="1"/>
    <col min="6418" max="6418" width="10.7109375" style="15" customWidth="1"/>
    <col min="6419" max="6656" width="9.140625" style="15"/>
    <col min="6657" max="6657" width="45.42578125" style="15" customWidth="1"/>
    <col min="6658" max="6658" width="3.85546875" style="15" customWidth="1"/>
    <col min="6659" max="6659" width="9.140625" style="15"/>
    <col min="6660" max="6660" width="13.140625" style="15" customWidth="1"/>
    <col min="6661" max="6661" width="14.28515625" style="15" customWidth="1"/>
    <col min="6662" max="6662" width="13.42578125" style="15" customWidth="1"/>
    <col min="6663" max="6663" width="11.42578125" style="15" customWidth="1"/>
    <col min="6664" max="6672" width="9.140625" style="15"/>
    <col min="6673" max="6673" width="4.42578125" style="15" customWidth="1"/>
    <col min="6674" max="6674" width="10.7109375" style="15" customWidth="1"/>
    <col min="6675" max="6912" width="9.140625" style="15"/>
    <col min="6913" max="6913" width="45.42578125" style="15" customWidth="1"/>
    <col min="6914" max="6914" width="3.85546875" style="15" customWidth="1"/>
    <col min="6915" max="6915" width="9.140625" style="15"/>
    <col min="6916" max="6916" width="13.140625" style="15" customWidth="1"/>
    <col min="6917" max="6917" width="14.28515625" style="15" customWidth="1"/>
    <col min="6918" max="6918" width="13.42578125" style="15" customWidth="1"/>
    <col min="6919" max="6919" width="11.42578125" style="15" customWidth="1"/>
    <col min="6920" max="6928" width="9.140625" style="15"/>
    <col min="6929" max="6929" width="4.42578125" style="15" customWidth="1"/>
    <col min="6930" max="6930" width="10.7109375" style="15" customWidth="1"/>
    <col min="6931" max="7168" width="9.140625" style="15"/>
    <col min="7169" max="7169" width="45.42578125" style="15" customWidth="1"/>
    <col min="7170" max="7170" width="3.85546875" style="15" customWidth="1"/>
    <col min="7171" max="7171" width="9.140625" style="15"/>
    <col min="7172" max="7172" width="13.140625" style="15" customWidth="1"/>
    <col min="7173" max="7173" width="14.28515625" style="15" customWidth="1"/>
    <col min="7174" max="7174" width="13.42578125" style="15" customWidth="1"/>
    <col min="7175" max="7175" width="11.42578125" style="15" customWidth="1"/>
    <col min="7176" max="7184" width="9.140625" style="15"/>
    <col min="7185" max="7185" width="4.42578125" style="15" customWidth="1"/>
    <col min="7186" max="7186" width="10.7109375" style="15" customWidth="1"/>
    <col min="7187" max="7424" width="9.140625" style="15"/>
    <col min="7425" max="7425" width="45.42578125" style="15" customWidth="1"/>
    <col min="7426" max="7426" width="3.85546875" style="15" customWidth="1"/>
    <col min="7427" max="7427" width="9.140625" style="15"/>
    <col min="7428" max="7428" width="13.140625" style="15" customWidth="1"/>
    <col min="7429" max="7429" width="14.28515625" style="15" customWidth="1"/>
    <col min="7430" max="7430" width="13.42578125" style="15" customWidth="1"/>
    <col min="7431" max="7431" width="11.42578125" style="15" customWidth="1"/>
    <col min="7432" max="7440" width="9.140625" style="15"/>
    <col min="7441" max="7441" width="4.42578125" style="15" customWidth="1"/>
    <col min="7442" max="7442" width="10.7109375" style="15" customWidth="1"/>
    <col min="7443" max="7680" width="9.140625" style="15"/>
    <col min="7681" max="7681" width="45.42578125" style="15" customWidth="1"/>
    <col min="7682" max="7682" width="3.85546875" style="15" customWidth="1"/>
    <col min="7683" max="7683" width="9.140625" style="15"/>
    <col min="7684" max="7684" width="13.140625" style="15" customWidth="1"/>
    <col min="7685" max="7685" width="14.28515625" style="15" customWidth="1"/>
    <col min="7686" max="7686" width="13.42578125" style="15" customWidth="1"/>
    <col min="7687" max="7687" width="11.42578125" style="15" customWidth="1"/>
    <col min="7688" max="7696" width="9.140625" style="15"/>
    <col min="7697" max="7697" width="4.42578125" style="15" customWidth="1"/>
    <col min="7698" max="7698" width="10.7109375" style="15" customWidth="1"/>
    <col min="7699" max="7936" width="9.140625" style="15"/>
    <col min="7937" max="7937" width="45.42578125" style="15" customWidth="1"/>
    <col min="7938" max="7938" width="3.85546875" style="15" customWidth="1"/>
    <col min="7939" max="7939" width="9.140625" style="15"/>
    <col min="7940" max="7940" width="13.140625" style="15" customWidth="1"/>
    <col min="7941" max="7941" width="14.28515625" style="15" customWidth="1"/>
    <col min="7942" max="7942" width="13.42578125" style="15" customWidth="1"/>
    <col min="7943" max="7943" width="11.42578125" style="15" customWidth="1"/>
    <col min="7944" max="7952" width="9.140625" style="15"/>
    <col min="7953" max="7953" width="4.42578125" style="15" customWidth="1"/>
    <col min="7954" max="7954" width="10.7109375" style="15" customWidth="1"/>
    <col min="7955" max="8192" width="9.140625" style="15"/>
    <col min="8193" max="8193" width="45.42578125" style="15" customWidth="1"/>
    <col min="8194" max="8194" width="3.85546875" style="15" customWidth="1"/>
    <col min="8195" max="8195" width="9.140625" style="15"/>
    <col min="8196" max="8196" width="13.140625" style="15" customWidth="1"/>
    <col min="8197" max="8197" width="14.28515625" style="15" customWidth="1"/>
    <col min="8198" max="8198" width="13.42578125" style="15" customWidth="1"/>
    <col min="8199" max="8199" width="11.42578125" style="15" customWidth="1"/>
    <col min="8200" max="8208" width="9.140625" style="15"/>
    <col min="8209" max="8209" width="4.42578125" style="15" customWidth="1"/>
    <col min="8210" max="8210" width="10.7109375" style="15" customWidth="1"/>
    <col min="8211" max="8448" width="9.140625" style="15"/>
    <col min="8449" max="8449" width="45.42578125" style="15" customWidth="1"/>
    <col min="8450" max="8450" width="3.85546875" style="15" customWidth="1"/>
    <col min="8451" max="8451" width="9.140625" style="15"/>
    <col min="8452" max="8452" width="13.140625" style="15" customWidth="1"/>
    <col min="8453" max="8453" width="14.28515625" style="15" customWidth="1"/>
    <col min="8454" max="8454" width="13.42578125" style="15" customWidth="1"/>
    <col min="8455" max="8455" width="11.42578125" style="15" customWidth="1"/>
    <col min="8456" max="8464" width="9.140625" style="15"/>
    <col min="8465" max="8465" width="4.42578125" style="15" customWidth="1"/>
    <col min="8466" max="8466" width="10.7109375" style="15" customWidth="1"/>
    <col min="8467" max="8704" width="9.140625" style="15"/>
    <col min="8705" max="8705" width="45.42578125" style="15" customWidth="1"/>
    <col min="8706" max="8706" width="3.85546875" style="15" customWidth="1"/>
    <col min="8707" max="8707" width="9.140625" style="15"/>
    <col min="8708" max="8708" width="13.140625" style="15" customWidth="1"/>
    <col min="8709" max="8709" width="14.28515625" style="15" customWidth="1"/>
    <col min="8710" max="8710" width="13.42578125" style="15" customWidth="1"/>
    <col min="8711" max="8711" width="11.42578125" style="15" customWidth="1"/>
    <col min="8712" max="8720" width="9.140625" style="15"/>
    <col min="8721" max="8721" width="4.42578125" style="15" customWidth="1"/>
    <col min="8722" max="8722" width="10.7109375" style="15" customWidth="1"/>
    <col min="8723" max="8960" width="9.140625" style="15"/>
    <col min="8961" max="8961" width="45.42578125" style="15" customWidth="1"/>
    <col min="8962" max="8962" width="3.85546875" style="15" customWidth="1"/>
    <col min="8963" max="8963" width="9.140625" style="15"/>
    <col min="8964" max="8964" width="13.140625" style="15" customWidth="1"/>
    <col min="8965" max="8965" width="14.28515625" style="15" customWidth="1"/>
    <col min="8966" max="8966" width="13.42578125" style="15" customWidth="1"/>
    <col min="8967" max="8967" width="11.42578125" style="15" customWidth="1"/>
    <col min="8968" max="8976" width="9.140625" style="15"/>
    <col min="8977" max="8977" width="4.42578125" style="15" customWidth="1"/>
    <col min="8978" max="8978" width="10.7109375" style="15" customWidth="1"/>
    <col min="8979" max="9216" width="9.140625" style="15"/>
    <col min="9217" max="9217" width="45.42578125" style="15" customWidth="1"/>
    <col min="9218" max="9218" width="3.85546875" style="15" customWidth="1"/>
    <col min="9219" max="9219" width="9.140625" style="15"/>
    <col min="9220" max="9220" width="13.140625" style="15" customWidth="1"/>
    <col min="9221" max="9221" width="14.28515625" style="15" customWidth="1"/>
    <col min="9222" max="9222" width="13.42578125" style="15" customWidth="1"/>
    <col min="9223" max="9223" width="11.42578125" style="15" customWidth="1"/>
    <col min="9224" max="9232" width="9.140625" style="15"/>
    <col min="9233" max="9233" width="4.42578125" style="15" customWidth="1"/>
    <col min="9234" max="9234" width="10.7109375" style="15" customWidth="1"/>
    <col min="9235" max="9472" width="9.140625" style="15"/>
    <col min="9473" max="9473" width="45.42578125" style="15" customWidth="1"/>
    <col min="9474" max="9474" width="3.85546875" style="15" customWidth="1"/>
    <col min="9475" max="9475" width="9.140625" style="15"/>
    <col min="9476" max="9476" width="13.140625" style="15" customWidth="1"/>
    <col min="9477" max="9477" width="14.28515625" style="15" customWidth="1"/>
    <col min="9478" max="9478" width="13.42578125" style="15" customWidth="1"/>
    <col min="9479" max="9479" width="11.42578125" style="15" customWidth="1"/>
    <col min="9480" max="9488" width="9.140625" style="15"/>
    <col min="9489" max="9489" width="4.42578125" style="15" customWidth="1"/>
    <col min="9490" max="9490" width="10.7109375" style="15" customWidth="1"/>
    <col min="9491" max="9728" width="9.140625" style="15"/>
    <col min="9729" max="9729" width="45.42578125" style="15" customWidth="1"/>
    <col min="9730" max="9730" width="3.85546875" style="15" customWidth="1"/>
    <col min="9731" max="9731" width="9.140625" style="15"/>
    <col min="9732" max="9732" width="13.140625" style="15" customWidth="1"/>
    <col min="9733" max="9733" width="14.28515625" style="15" customWidth="1"/>
    <col min="9734" max="9734" width="13.42578125" style="15" customWidth="1"/>
    <col min="9735" max="9735" width="11.42578125" style="15" customWidth="1"/>
    <col min="9736" max="9744" width="9.140625" style="15"/>
    <col min="9745" max="9745" width="4.42578125" style="15" customWidth="1"/>
    <col min="9746" max="9746" width="10.7109375" style="15" customWidth="1"/>
    <col min="9747" max="9984" width="9.140625" style="15"/>
    <col min="9985" max="9985" width="45.42578125" style="15" customWidth="1"/>
    <col min="9986" max="9986" width="3.85546875" style="15" customWidth="1"/>
    <col min="9987" max="9987" width="9.140625" style="15"/>
    <col min="9988" max="9988" width="13.140625" style="15" customWidth="1"/>
    <col min="9989" max="9989" width="14.28515625" style="15" customWidth="1"/>
    <col min="9990" max="9990" width="13.42578125" style="15" customWidth="1"/>
    <col min="9991" max="9991" width="11.42578125" style="15" customWidth="1"/>
    <col min="9992" max="10000" width="9.140625" style="15"/>
    <col min="10001" max="10001" width="4.42578125" style="15" customWidth="1"/>
    <col min="10002" max="10002" width="10.7109375" style="15" customWidth="1"/>
    <col min="10003" max="10240" width="9.140625" style="15"/>
    <col min="10241" max="10241" width="45.42578125" style="15" customWidth="1"/>
    <col min="10242" max="10242" width="3.85546875" style="15" customWidth="1"/>
    <col min="10243" max="10243" width="9.140625" style="15"/>
    <col min="10244" max="10244" width="13.140625" style="15" customWidth="1"/>
    <col min="10245" max="10245" width="14.28515625" style="15" customWidth="1"/>
    <col min="10246" max="10246" width="13.42578125" style="15" customWidth="1"/>
    <col min="10247" max="10247" width="11.42578125" style="15" customWidth="1"/>
    <col min="10248" max="10256" width="9.140625" style="15"/>
    <col min="10257" max="10257" width="4.42578125" style="15" customWidth="1"/>
    <col min="10258" max="10258" width="10.7109375" style="15" customWidth="1"/>
    <col min="10259" max="10496" width="9.140625" style="15"/>
    <col min="10497" max="10497" width="45.42578125" style="15" customWidth="1"/>
    <col min="10498" max="10498" width="3.85546875" style="15" customWidth="1"/>
    <col min="10499" max="10499" width="9.140625" style="15"/>
    <col min="10500" max="10500" width="13.140625" style="15" customWidth="1"/>
    <col min="10501" max="10501" width="14.28515625" style="15" customWidth="1"/>
    <col min="10502" max="10502" width="13.42578125" style="15" customWidth="1"/>
    <col min="10503" max="10503" width="11.42578125" style="15" customWidth="1"/>
    <col min="10504" max="10512" width="9.140625" style="15"/>
    <col min="10513" max="10513" width="4.42578125" style="15" customWidth="1"/>
    <col min="10514" max="10514" width="10.7109375" style="15" customWidth="1"/>
    <col min="10515" max="10752" width="9.140625" style="15"/>
    <col min="10753" max="10753" width="45.42578125" style="15" customWidth="1"/>
    <col min="10754" max="10754" width="3.85546875" style="15" customWidth="1"/>
    <col min="10755" max="10755" width="9.140625" style="15"/>
    <col min="10756" max="10756" width="13.140625" style="15" customWidth="1"/>
    <col min="10757" max="10757" width="14.28515625" style="15" customWidth="1"/>
    <col min="10758" max="10758" width="13.42578125" style="15" customWidth="1"/>
    <col min="10759" max="10759" width="11.42578125" style="15" customWidth="1"/>
    <col min="10760" max="10768" width="9.140625" style="15"/>
    <col min="10769" max="10769" width="4.42578125" style="15" customWidth="1"/>
    <col min="10770" max="10770" width="10.7109375" style="15" customWidth="1"/>
    <col min="10771" max="11008" width="9.140625" style="15"/>
    <col min="11009" max="11009" width="45.42578125" style="15" customWidth="1"/>
    <col min="11010" max="11010" width="3.85546875" style="15" customWidth="1"/>
    <col min="11011" max="11011" width="9.140625" style="15"/>
    <col min="11012" max="11012" width="13.140625" style="15" customWidth="1"/>
    <col min="11013" max="11013" width="14.28515625" style="15" customWidth="1"/>
    <col min="11014" max="11014" width="13.42578125" style="15" customWidth="1"/>
    <col min="11015" max="11015" width="11.42578125" style="15" customWidth="1"/>
    <col min="11016" max="11024" width="9.140625" style="15"/>
    <col min="11025" max="11025" width="4.42578125" style="15" customWidth="1"/>
    <col min="11026" max="11026" width="10.7109375" style="15" customWidth="1"/>
    <col min="11027" max="11264" width="9.140625" style="15"/>
    <col min="11265" max="11265" width="45.42578125" style="15" customWidth="1"/>
    <col min="11266" max="11266" width="3.85546875" style="15" customWidth="1"/>
    <col min="11267" max="11267" width="9.140625" style="15"/>
    <col min="11268" max="11268" width="13.140625" style="15" customWidth="1"/>
    <col min="11269" max="11269" width="14.28515625" style="15" customWidth="1"/>
    <col min="11270" max="11270" width="13.42578125" style="15" customWidth="1"/>
    <col min="11271" max="11271" width="11.42578125" style="15" customWidth="1"/>
    <col min="11272" max="11280" width="9.140625" style="15"/>
    <col min="11281" max="11281" width="4.42578125" style="15" customWidth="1"/>
    <col min="11282" max="11282" width="10.7109375" style="15" customWidth="1"/>
    <col min="11283" max="11520" width="9.140625" style="15"/>
    <col min="11521" max="11521" width="45.42578125" style="15" customWidth="1"/>
    <col min="11522" max="11522" width="3.85546875" style="15" customWidth="1"/>
    <col min="11523" max="11523" width="9.140625" style="15"/>
    <col min="11524" max="11524" width="13.140625" style="15" customWidth="1"/>
    <col min="11525" max="11525" width="14.28515625" style="15" customWidth="1"/>
    <col min="11526" max="11526" width="13.42578125" style="15" customWidth="1"/>
    <col min="11527" max="11527" width="11.42578125" style="15" customWidth="1"/>
    <col min="11528" max="11536" width="9.140625" style="15"/>
    <col min="11537" max="11537" width="4.42578125" style="15" customWidth="1"/>
    <col min="11538" max="11538" width="10.7109375" style="15" customWidth="1"/>
    <col min="11539" max="11776" width="9.140625" style="15"/>
    <col min="11777" max="11777" width="45.42578125" style="15" customWidth="1"/>
    <col min="11778" max="11778" width="3.85546875" style="15" customWidth="1"/>
    <col min="11779" max="11779" width="9.140625" style="15"/>
    <col min="11780" max="11780" width="13.140625" style="15" customWidth="1"/>
    <col min="11781" max="11781" width="14.28515625" style="15" customWidth="1"/>
    <col min="11782" max="11782" width="13.42578125" style="15" customWidth="1"/>
    <col min="11783" max="11783" width="11.42578125" style="15" customWidth="1"/>
    <col min="11784" max="11792" width="9.140625" style="15"/>
    <col min="11793" max="11793" width="4.42578125" style="15" customWidth="1"/>
    <col min="11794" max="11794" width="10.7109375" style="15" customWidth="1"/>
    <col min="11795" max="12032" width="9.140625" style="15"/>
    <col min="12033" max="12033" width="45.42578125" style="15" customWidth="1"/>
    <col min="12034" max="12034" width="3.85546875" style="15" customWidth="1"/>
    <col min="12035" max="12035" width="9.140625" style="15"/>
    <col min="12036" max="12036" width="13.140625" style="15" customWidth="1"/>
    <col min="12037" max="12037" width="14.28515625" style="15" customWidth="1"/>
    <col min="12038" max="12038" width="13.42578125" style="15" customWidth="1"/>
    <col min="12039" max="12039" width="11.42578125" style="15" customWidth="1"/>
    <col min="12040" max="12048" width="9.140625" style="15"/>
    <col min="12049" max="12049" width="4.42578125" style="15" customWidth="1"/>
    <col min="12050" max="12050" width="10.7109375" style="15" customWidth="1"/>
    <col min="12051" max="12288" width="9.140625" style="15"/>
    <col min="12289" max="12289" width="45.42578125" style="15" customWidth="1"/>
    <col min="12290" max="12290" width="3.85546875" style="15" customWidth="1"/>
    <col min="12291" max="12291" width="9.140625" style="15"/>
    <col min="12292" max="12292" width="13.140625" style="15" customWidth="1"/>
    <col min="12293" max="12293" width="14.28515625" style="15" customWidth="1"/>
    <col min="12294" max="12294" width="13.42578125" style="15" customWidth="1"/>
    <col min="12295" max="12295" width="11.42578125" style="15" customWidth="1"/>
    <col min="12296" max="12304" width="9.140625" style="15"/>
    <col min="12305" max="12305" width="4.42578125" style="15" customWidth="1"/>
    <col min="12306" max="12306" width="10.7109375" style="15" customWidth="1"/>
    <col min="12307" max="12544" width="9.140625" style="15"/>
    <col min="12545" max="12545" width="45.42578125" style="15" customWidth="1"/>
    <col min="12546" max="12546" width="3.85546875" style="15" customWidth="1"/>
    <col min="12547" max="12547" width="9.140625" style="15"/>
    <col min="12548" max="12548" width="13.140625" style="15" customWidth="1"/>
    <col min="12549" max="12549" width="14.28515625" style="15" customWidth="1"/>
    <col min="12550" max="12550" width="13.42578125" style="15" customWidth="1"/>
    <col min="12551" max="12551" width="11.42578125" style="15" customWidth="1"/>
    <col min="12552" max="12560" width="9.140625" style="15"/>
    <col min="12561" max="12561" width="4.42578125" style="15" customWidth="1"/>
    <col min="12562" max="12562" width="10.7109375" style="15" customWidth="1"/>
    <col min="12563" max="12800" width="9.140625" style="15"/>
    <col min="12801" max="12801" width="45.42578125" style="15" customWidth="1"/>
    <col min="12802" max="12802" width="3.85546875" style="15" customWidth="1"/>
    <col min="12803" max="12803" width="9.140625" style="15"/>
    <col min="12804" max="12804" width="13.140625" style="15" customWidth="1"/>
    <col min="12805" max="12805" width="14.28515625" style="15" customWidth="1"/>
    <col min="12806" max="12806" width="13.42578125" style="15" customWidth="1"/>
    <col min="12807" max="12807" width="11.42578125" style="15" customWidth="1"/>
    <col min="12808" max="12816" width="9.140625" style="15"/>
    <col min="12817" max="12817" width="4.42578125" style="15" customWidth="1"/>
    <col min="12818" max="12818" width="10.7109375" style="15" customWidth="1"/>
    <col min="12819" max="13056" width="9.140625" style="15"/>
    <col min="13057" max="13057" width="45.42578125" style="15" customWidth="1"/>
    <col min="13058" max="13058" width="3.85546875" style="15" customWidth="1"/>
    <col min="13059" max="13059" width="9.140625" style="15"/>
    <col min="13060" max="13060" width="13.140625" style="15" customWidth="1"/>
    <col min="13061" max="13061" width="14.28515625" style="15" customWidth="1"/>
    <col min="13062" max="13062" width="13.42578125" style="15" customWidth="1"/>
    <col min="13063" max="13063" width="11.42578125" style="15" customWidth="1"/>
    <col min="13064" max="13072" width="9.140625" style="15"/>
    <col min="13073" max="13073" width="4.42578125" style="15" customWidth="1"/>
    <col min="13074" max="13074" width="10.7109375" style="15" customWidth="1"/>
    <col min="13075" max="13312" width="9.140625" style="15"/>
    <col min="13313" max="13313" width="45.42578125" style="15" customWidth="1"/>
    <col min="13314" max="13314" width="3.85546875" style="15" customWidth="1"/>
    <col min="13315" max="13315" width="9.140625" style="15"/>
    <col min="13316" max="13316" width="13.140625" style="15" customWidth="1"/>
    <col min="13317" max="13317" width="14.28515625" style="15" customWidth="1"/>
    <col min="13318" max="13318" width="13.42578125" style="15" customWidth="1"/>
    <col min="13319" max="13319" width="11.42578125" style="15" customWidth="1"/>
    <col min="13320" max="13328" width="9.140625" style="15"/>
    <col min="13329" max="13329" width="4.42578125" style="15" customWidth="1"/>
    <col min="13330" max="13330" width="10.7109375" style="15" customWidth="1"/>
    <col min="13331" max="13568" width="9.140625" style="15"/>
    <col min="13569" max="13569" width="45.42578125" style="15" customWidth="1"/>
    <col min="13570" max="13570" width="3.85546875" style="15" customWidth="1"/>
    <col min="13571" max="13571" width="9.140625" style="15"/>
    <col min="13572" max="13572" width="13.140625" style="15" customWidth="1"/>
    <col min="13573" max="13573" width="14.28515625" style="15" customWidth="1"/>
    <col min="13574" max="13574" width="13.42578125" style="15" customWidth="1"/>
    <col min="13575" max="13575" width="11.42578125" style="15" customWidth="1"/>
    <col min="13576" max="13584" width="9.140625" style="15"/>
    <col min="13585" max="13585" width="4.42578125" style="15" customWidth="1"/>
    <col min="13586" max="13586" width="10.7109375" style="15" customWidth="1"/>
    <col min="13587" max="13824" width="9.140625" style="15"/>
    <col min="13825" max="13825" width="45.42578125" style="15" customWidth="1"/>
    <col min="13826" max="13826" width="3.85546875" style="15" customWidth="1"/>
    <col min="13827" max="13827" width="9.140625" style="15"/>
    <col min="13828" max="13828" width="13.140625" style="15" customWidth="1"/>
    <col min="13829" max="13829" width="14.28515625" style="15" customWidth="1"/>
    <col min="13830" max="13830" width="13.42578125" style="15" customWidth="1"/>
    <col min="13831" max="13831" width="11.42578125" style="15" customWidth="1"/>
    <col min="13832" max="13840" width="9.140625" style="15"/>
    <col min="13841" max="13841" width="4.42578125" style="15" customWidth="1"/>
    <col min="13842" max="13842" width="10.7109375" style="15" customWidth="1"/>
    <col min="13843" max="14080" width="9.140625" style="15"/>
    <col min="14081" max="14081" width="45.42578125" style="15" customWidth="1"/>
    <col min="14082" max="14082" width="3.85546875" style="15" customWidth="1"/>
    <col min="14083" max="14083" width="9.140625" style="15"/>
    <col min="14084" max="14084" width="13.140625" style="15" customWidth="1"/>
    <col min="14085" max="14085" width="14.28515625" style="15" customWidth="1"/>
    <col min="14086" max="14086" width="13.42578125" style="15" customWidth="1"/>
    <col min="14087" max="14087" width="11.42578125" style="15" customWidth="1"/>
    <col min="14088" max="14096" width="9.140625" style="15"/>
    <col min="14097" max="14097" width="4.42578125" style="15" customWidth="1"/>
    <col min="14098" max="14098" width="10.7109375" style="15" customWidth="1"/>
    <col min="14099" max="14336" width="9.140625" style="15"/>
    <col min="14337" max="14337" width="45.42578125" style="15" customWidth="1"/>
    <col min="14338" max="14338" width="3.85546875" style="15" customWidth="1"/>
    <col min="14339" max="14339" width="9.140625" style="15"/>
    <col min="14340" max="14340" width="13.140625" style="15" customWidth="1"/>
    <col min="14341" max="14341" width="14.28515625" style="15" customWidth="1"/>
    <col min="14342" max="14342" width="13.42578125" style="15" customWidth="1"/>
    <col min="14343" max="14343" width="11.42578125" style="15" customWidth="1"/>
    <col min="14344" max="14352" width="9.140625" style="15"/>
    <col min="14353" max="14353" width="4.42578125" style="15" customWidth="1"/>
    <col min="14354" max="14354" width="10.7109375" style="15" customWidth="1"/>
    <col min="14355" max="14592" width="9.140625" style="15"/>
    <col min="14593" max="14593" width="45.42578125" style="15" customWidth="1"/>
    <col min="14594" max="14594" width="3.85546875" style="15" customWidth="1"/>
    <col min="14595" max="14595" width="9.140625" style="15"/>
    <col min="14596" max="14596" width="13.140625" style="15" customWidth="1"/>
    <col min="14597" max="14597" width="14.28515625" style="15" customWidth="1"/>
    <col min="14598" max="14598" width="13.42578125" style="15" customWidth="1"/>
    <col min="14599" max="14599" width="11.42578125" style="15" customWidth="1"/>
    <col min="14600" max="14608" width="9.140625" style="15"/>
    <col min="14609" max="14609" width="4.42578125" style="15" customWidth="1"/>
    <col min="14610" max="14610" width="10.7109375" style="15" customWidth="1"/>
    <col min="14611" max="14848" width="9.140625" style="15"/>
    <col min="14849" max="14849" width="45.42578125" style="15" customWidth="1"/>
    <col min="14850" max="14850" width="3.85546875" style="15" customWidth="1"/>
    <col min="14851" max="14851" width="9.140625" style="15"/>
    <col min="14852" max="14852" width="13.140625" style="15" customWidth="1"/>
    <col min="14853" max="14853" width="14.28515625" style="15" customWidth="1"/>
    <col min="14854" max="14854" width="13.42578125" style="15" customWidth="1"/>
    <col min="14855" max="14855" width="11.42578125" style="15" customWidth="1"/>
    <col min="14856" max="14864" width="9.140625" style="15"/>
    <col min="14865" max="14865" width="4.42578125" style="15" customWidth="1"/>
    <col min="14866" max="14866" width="10.7109375" style="15" customWidth="1"/>
    <col min="14867" max="15104" width="9.140625" style="15"/>
    <col min="15105" max="15105" width="45.42578125" style="15" customWidth="1"/>
    <col min="15106" max="15106" width="3.85546875" style="15" customWidth="1"/>
    <col min="15107" max="15107" width="9.140625" style="15"/>
    <col min="15108" max="15108" width="13.140625" style="15" customWidth="1"/>
    <col min="15109" max="15109" width="14.28515625" style="15" customWidth="1"/>
    <col min="15110" max="15110" width="13.42578125" style="15" customWidth="1"/>
    <col min="15111" max="15111" width="11.42578125" style="15" customWidth="1"/>
    <col min="15112" max="15120" width="9.140625" style="15"/>
    <col min="15121" max="15121" width="4.42578125" style="15" customWidth="1"/>
    <col min="15122" max="15122" width="10.7109375" style="15" customWidth="1"/>
    <col min="15123" max="15360" width="9.140625" style="15"/>
    <col min="15361" max="15361" width="45.42578125" style="15" customWidth="1"/>
    <col min="15362" max="15362" width="3.85546875" style="15" customWidth="1"/>
    <col min="15363" max="15363" width="9.140625" style="15"/>
    <col min="15364" max="15364" width="13.140625" style="15" customWidth="1"/>
    <col min="15365" max="15365" width="14.28515625" style="15" customWidth="1"/>
    <col min="15366" max="15366" width="13.42578125" style="15" customWidth="1"/>
    <col min="15367" max="15367" width="11.42578125" style="15" customWidth="1"/>
    <col min="15368" max="15376" width="9.140625" style="15"/>
    <col min="15377" max="15377" width="4.42578125" style="15" customWidth="1"/>
    <col min="15378" max="15378" width="10.7109375" style="15" customWidth="1"/>
    <col min="15379" max="15616" width="9.140625" style="15"/>
    <col min="15617" max="15617" width="45.42578125" style="15" customWidth="1"/>
    <col min="15618" max="15618" width="3.85546875" style="15" customWidth="1"/>
    <col min="15619" max="15619" width="9.140625" style="15"/>
    <col min="15620" max="15620" width="13.140625" style="15" customWidth="1"/>
    <col min="15621" max="15621" width="14.28515625" style="15" customWidth="1"/>
    <col min="15622" max="15622" width="13.42578125" style="15" customWidth="1"/>
    <col min="15623" max="15623" width="11.42578125" style="15" customWidth="1"/>
    <col min="15624" max="15632" width="9.140625" style="15"/>
    <col min="15633" max="15633" width="4.42578125" style="15" customWidth="1"/>
    <col min="15634" max="15634" width="10.7109375" style="15" customWidth="1"/>
    <col min="15635" max="15872" width="9.140625" style="15"/>
    <col min="15873" max="15873" width="45.42578125" style="15" customWidth="1"/>
    <col min="15874" max="15874" width="3.85546875" style="15" customWidth="1"/>
    <col min="15875" max="15875" width="9.140625" style="15"/>
    <col min="15876" max="15876" width="13.140625" style="15" customWidth="1"/>
    <col min="15877" max="15877" width="14.28515625" style="15" customWidth="1"/>
    <col min="15878" max="15878" width="13.42578125" style="15" customWidth="1"/>
    <col min="15879" max="15879" width="11.42578125" style="15" customWidth="1"/>
    <col min="15880" max="15888" width="9.140625" style="15"/>
    <col min="15889" max="15889" width="4.42578125" style="15" customWidth="1"/>
    <col min="15890" max="15890" width="10.7109375" style="15" customWidth="1"/>
    <col min="15891" max="16128" width="9.140625" style="15"/>
    <col min="16129" max="16129" width="45.42578125" style="15" customWidth="1"/>
    <col min="16130" max="16130" width="3.85546875" style="15" customWidth="1"/>
    <col min="16131" max="16131" width="9.140625" style="15"/>
    <col min="16132" max="16132" width="13.140625" style="15" customWidth="1"/>
    <col min="16133" max="16133" width="14.28515625" style="15" customWidth="1"/>
    <col min="16134" max="16134" width="13.42578125" style="15" customWidth="1"/>
    <col min="16135" max="16135" width="11.42578125" style="15" customWidth="1"/>
    <col min="16136" max="16144" width="9.140625" style="15"/>
    <col min="16145" max="16145" width="4.42578125" style="15" customWidth="1"/>
    <col min="16146" max="16146" width="10.7109375" style="15" customWidth="1"/>
    <col min="16147" max="16384" width="9.140625" style="15"/>
  </cols>
  <sheetData>
    <row r="1" spans="1:19" ht="25.5" customHeight="1">
      <c r="A1" s="12" t="s">
        <v>126</v>
      </c>
      <c r="B1" s="13"/>
      <c r="C1" s="13"/>
      <c r="D1" s="13"/>
      <c r="E1" s="13"/>
      <c r="F1" s="13"/>
      <c r="G1" s="13"/>
      <c r="H1" s="13"/>
      <c r="I1" s="13"/>
      <c r="J1" s="13"/>
      <c r="K1" s="13"/>
      <c r="L1" s="13"/>
      <c r="M1" s="13"/>
      <c r="N1" s="13"/>
      <c r="O1" s="13"/>
      <c r="P1" s="13"/>
      <c r="Q1" s="13"/>
      <c r="R1" s="13"/>
      <c r="S1" s="14"/>
    </row>
    <row r="2" spans="1:19" ht="28.5">
      <c r="A2" s="12" t="s">
        <v>132</v>
      </c>
      <c r="B2" s="13"/>
      <c r="C2" s="13"/>
      <c r="D2" s="13"/>
      <c r="E2" s="13"/>
      <c r="F2" s="13"/>
      <c r="G2" s="13"/>
      <c r="H2" s="13"/>
      <c r="I2" s="13"/>
      <c r="J2" s="13"/>
      <c r="K2" s="13"/>
      <c r="L2" s="13"/>
      <c r="M2" s="13"/>
      <c r="N2" s="13"/>
      <c r="O2" s="13"/>
      <c r="P2" s="13"/>
      <c r="Q2" s="13"/>
      <c r="R2" s="13"/>
      <c r="S2" s="13"/>
    </row>
    <row r="3" spans="1:19" ht="15.75" thickBot="1"/>
    <row r="4" spans="1:19" ht="15.75" thickTop="1">
      <c r="C4" s="293" t="s">
        <v>122</v>
      </c>
      <c r="D4" s="294"/>
      <c r="E4" s="294"/>
      <c r="F4" s="294"/>
      <c r="G4" s="294"/>
      <c r="H4" s="295"/>
      <c r="I4" s="296" t="s">
        <v>123</v>
      </c>
      <c r="J4" s="294"/>
      <c r="K4" s="294"/>
      <c r="L4" s="294"/>
      <c r="M4" s="294"/>
      <c r="N4" s="294"/>
      <c r="O4" s="294"/>
      <c r="P4" s="297"/>
      <c r="Q4" s="51"/>
      <c r="R4" s="52"/>
      <c r="S4" s="53"/>
    </row>
    <row r="5" spans="1:19" s="65" customFormat="1" ht="42.75">
      <c r="C5" s="108" t="s">
        <v>115</v>
      </c>
      <c r="D5" s="109" t="s">
        <v>85</v>
      </c>
      <c r="E5" s="109" t="s">
        <v>86</v>
      </c>
      <c r="F5" s="109" t="s">
        <v>37</v>
      </c>
      <c r="G5" s="109" t="s">
        <v>87</v>
      </c>
      <c r="H5" s="109" t="s">
        <v>88</v>
      </c>
      <c r="I5" s="109" t="s">
        <v>116</v>
      </c>
      <c r="J5" s="109" t="s">
        <v>117</v>
      </c>
      <c r="K5" s="110" t="s">
        <v>118</v>
      </c>
      <c r="L5" s="110" t="s">
        <v>89</v>
      </c>
      <c r="M5" s="109" t="s">
        <v>119</v>
      </c>
      <c r="N5" s="109" t="s">
        <v>120</v>
      </c>
      <c r="O5" s="109" t="s">
        <v>121</v>
      </c>
      <c r="P5" s="111" t="s">
        <v>260</v>
      </c>
      <c r="Q5" s="113"/>
      <c r="R5" s="17" t="s">
        <v>143</v>
      </c>
      <c r="S5" s="112" t="s">
        <v>144</v>
      </c>
    </row>
    <row r="6" spans="1:19" s="155" customFormat="1" ht="30">
      <c r="C6" s="147" t="str">
        <f>Supply!D6</f>
        <v>1000 metric tons</v>
      </c>
      <c r="D6" s="148" t="str">
        <f>Supply!E6</f>
        <v>1000 metric tons</v>
      </c>
      <c r="E6" s="148" t="str">
        <f>Supply!F6</f>
        <v>1000 metric tons</v>
      </c>
      <c r="F6" s="148" t="str">
        <f>Supply!G6</f>
        <v>1000 metric tons</v>
      </c>
      <c r="G6" s="148" t="str">
        <f>Supply!H6</f>
        <v>1000 metric tons</v>
      </c>
      <c r="H6" s="148" t="str">
        <f>Supply!I6</f>
        <v>1000 metric tons</v>
      </c>
      <c r="I6" s="148" t="str">
        <f>Supply!J6</f>
        <v>1000 metric tons</v>
      </c>
      <c r="J6" s="148" t="str">
        <f>Supply!K6</f>
        <v>1000 metric tons</v>
      </c>
      <c r="K6" s="148" t="str">
        <f>Supply!L6</f>
        <v>1000 metric tons</v>
      </c>
      <c r="L6" s="148" t="str">
        <f>Supply!M6</f>
        <v>1000 metric tons</v>
      </c>
      <c r="M6" s="148" t="str">
        <f>Supply!N6</f>
        <v>select unit</v>
      </c>
      <c r="N6" s="148" t="str">
        <f>Supply!O6</f>
        <v>select unit</v>
      </c>
      <c r="O6" s="148" t="str">
        <f>Supply!P6</f>
        <v>select unit</v>
      </c>
      <c r="P6" s="149" t="str">
        <f>Supply!Q6</f>
        <v>select unit</v>
      </c>
      <c r="Q6" s="156"/>
      <c r="R6" s="147" t="str">
        <f>Transformation!C6</f>
        <v>1000 metric tons</v>
      </c>
      <c r="S6" s="149" t="str">
        <f>M6</f>
        <v>select unit</v>
      </c>
    </row>
    <row r="7" spans="1:19" ht="15.75" thickBot="1">
      <c r="C7" s="19" t="s">
        <v>5</v>
      </c>
      <c r="D7" s="20" t="s">
        <v>6</v>
      </c>
      <c r="E7" s="20" t="s">
        <v>7</v>
      </c>
      <c r="F7" s="20" t="s">
        <v>8</v>
      </c>
      <c r="G7" s="20" t="s">
        <v>9</v>
      </c>
      <c r="H7" s="20" t="s">
        <v>10</v>
      </c>
      <c r="I7" s="20" t="s">
        <v>11</v>
      </c>
      <c r="J7" s="20" t="s">
        <v>12</v>
      </c>
      <c r="K7" s="20" t="s">
        <v>13</v>
      </c>
      <c r="L7" s="20" t="s">
        <v>14</v>
      </c>
      <c r="M7" s="54" t="s">
        <v>15</v>
      </c>
      <c r="N7" s="54" t="s">
        <v>16</v>
      </c>
      <c r="O7" s="54" t="s">
        <v>17</v>
      </c>
      <c r="P7" s="21" t="s">
        <v>18</v>
      </c>
      <c r="R7" s="55" t="s">
        <v>38</v>
      </c>
      <c r="S7" s="21" t="s">
        <v>39</v>
      </c>
    </row>
    <row r="8" spans="1:19" ht="16.5" thickTop="1">
      <c r="A8" s="273" t="s">
        <v>40</v>
      </c>
      <c r="B8" s="274">
        <v>1</v>
      </c>
      <c r="C8" s="217">
        <f>SUM(C9:C15,C20,C25:C29)</f>
        <v>0</v>
      </c>
      <c r="D8" s="218">
        <f t="shared" ref="D8:P8" si="0">SUM(D9:D15,D20,D25:D29)</f>
        <v>0</v>
      </c>
      <c r="E8" s="218">
        <f t="shared" si="0"/>
        <v>0</v>
      </c>
      <c r="F8" s="218">
        <f t="shared" si="0"/>
        <v>0</v>
      </c>
      <c r="G8" s="218">
        <f t="shared" si="0"/>
        <v>0</v>
      </c>
      <c r="H8" s="218">
        <f t="shared" si="0"/>
        <v>0</v>
      </c>
      <c r="I8" s="218">
        <f t="shared" si="0"/>
        <v>0</v>
      </c>
      <c r="J8" s="218">
        <f t="shared" si="0"/>
        <v>0</v>
      </c>
      <c r="K8" s="218">
        <f t="shared" si="0"/>
        <v>0</v>
      </c>
      <c r="L8" s="218">
        <f t="shared" si="0"/>
        <v>0</v>
      </c>
      <c r="M8" s="218">
        <f t="shared" si="0"/>
        <v>0</v>
      </c>
      <c r="N8" s="218">
        <f t="shared" si="0"/>
        <v>0</v>
      </c>
      <c r="O8" s="218">
        <f t="shared" si="0"/>
        <v>0</v>
      </c>
      <c r="P8" s="219">
        <f t="shared" si="0"/>
        <v>0</v>
      </c>
      <c r="Q8" s="220"/>
      <c r="R8" s="217">
        <f t="shared" ref="R8:S8" si="1">SUM(R9:R15,R20,R25:R29)</f>
        <v>0</v>
      </c>
      <c r="S8" s="219">
        <f t="shared" si="1"/>
        <v>0</v>
      </c>
    </row>
    <row r="9" spans="1:19">
      <c r="A9" s="25" t="s">
        <v>41</v>
      </c>
      <c r="B9" s="56">
        <v>2</v>
      </c>
      <c r="C9" s="221"/>
      <c r="D9" s="163"/>
      <c r="E9" s="163"/>
      <c r="F9" s="163"/>
      <c r="G9" s="163"/>
      <c r="H9" s="163"/>
      <c r="I9" s="163"/>
      <c r="J9" s="163"/>
      <c r="K9" s="163"/>
      <c r="L9" s="163"/>
      <c r="M9" s="163"/>
      <c r="N9" s="163"/>
      <c r="O9" s="163"/>
      <c r="P9" s="169"/>
      <c r="Q9" s="184"/>
      <c r="R9" s="222"/>
      <c r="S9" s="169"/>
    </row>
    <row r="10" spans="1:19">
      <c r="A10" s="25" t="s">
        <v>42</v>
      </c>
      <c r="B10" s="56">
        <v>3</v>
      </c>
      <c r="C10" s="221"/>
      <c r="D10" s="163"/>
      <c r="E10" s="163"/>
      <c r="F10" s="163"/>
      <c r="G10" s="163"/>
      <c r="H10" s="163"/>
      <c r="I10" s="163"/>
      <c r="J10" s="163"/>
      <c r="K10" s="163"/>
      <c r="L10" s="163"/>
      <c r="M10" s="163"/>
      <c r="N10" s="163"/>
      <c r="O10" s="163"/>
      <c r="P10" s="169"/>
      <c r="Q10" s="184"/>
      <c r="R10" s="222"/>
      <c r="S10" s="169"/>
    </row>
    <row r="11" spans="1:19">
      <c r="A11" s="25" t="s">
        <v>43</v>
      </c>
      <c r="B11" s="56">
        <v>4</v>
      </c>
      <c r="C11" s="221"/>
      <c r="D11" s="163"/>
      <c r="E11" s="163"/>
      <c r="F11" s="163"/>
      <c r="G11" s="163"/>
      <c r="H11" s="163"/>
      <c r="I11" s="163"/>
      <c r="J11" s="163"/>
      <c r="K11" s="163"/>
      <c r="L11" s="163"/>
      <c r="M11" s="163"/>
      <c r="N11" s="163"/>
      <c r="O11" s="163"/>
      <c r="P11" s="169"/>
      <c r="Q11" s="184"/>
      <c r="R11" s="222"/>
      <c r="S11" s="169"/>
    </row>
    <row r="12" spans="1:19" ht="18">
      <c r="A12" s="25" t="s">
        <v>135</v>
      </c>
      <c r="B12" s="56">
        <v>5</v>
      </c>
      <c r="C12" s="221"/>
      <c r="D12" s="163"/>
      <c r="E12" s="163"/>
      <c r="F12" s="163"/>
      <c r="G12" s="163"/>
      <c r="H12" s="163"/>
      <c r="I12" s="163"/>
      <c r="J12" s="163"/>
      <c r="K12" s="163"/>
      <c r="L12" s="163"/>
      <c r="M12" s="163"/>
      <c r="N12" s="163"/>
      <c r="O12" s="163"/>
      <c r="P12" s="169"/>
      <c r="Q12" s="184"/>
      <c r="R12" s="222"/>
      <c r="S12" s="169"/>
    </row>
    <row r="13" spans="1:19">
      <c r="A13" s="25" t="s">
        <v>44</v>
      </c>
      <c r="B13" s="56">
        <v>6</v>
      </c>
      <c r="C13" s="221"/>
      <c r="D13" s="163"/>
      <c r="E13" s="163"/>
      <c r="F13" s="163"/>
      <c r="G13" s="163"/>
      <c r="H13" s="163"/>
      <c r="I13" s="163"/>
      <c r="J13" s="163"/>
      <c r="K13" s="163"/>
      <c r="L13" s="163"/>
      <c r="M13" s="163"/>
      <c r="N13" s="163"/>
      <c r="O13" s="163"/>
      <c r="P13" s="169"/>
      <c r="Q13" s="184"/>
      <c r="R13" s="222"/>
      <c r="S13" s="169"/>
    </row>
    <row r="14" spans="1:19">
      <c r="A14" s="25" t="s">
        <v>45</v>
      </c>
      <c r="B14" s="56">
        <v>7</v>
      </c>
      <c r="C14" s="221"/>
      <c r="D14" s="163"/>
      <c r="E14" s="163"/>
      <c r="F14" s="163"/>
      <c r="G14" s="163"/>
      <c r="H14" s="163"/>
      <c r="I14" s="163"/>
      <c r="J14" s="163"/>
      <c r="K14" s="163"/>
      <c r="L14" s="163"/>
      <c r="M14" s="163"/>
      <c r="N14" s="163"/>
      <c r="O14" s="163"/>
      <c r="P14" s="169"/>
      <c r="Q14" s="184"/>
      <c r="R14" s="222"/>
      <c r="S14" s="169"/>
    </row>
    <row r="15" spans="1:19">
      <c r="A15" s="275" t="s">
        <v>136</v>
      </c>
      <c r="B15" s="276">
        <v>8</v>
      </c>
      <c r="C15" s="179">
        <f>SUM(C16:C19)</f>
        <v>0</v>
      </c>
      <c r="D15" s="159">
        <f t="shared" ref="D15:P15" si="2">SUM(D16:D19)</f>
        <v>0</v>
      </c>
      <c r="E15" s="159">
        <f t="shared" si="2"/>
        <v>0</v>
      </c>
      <c r="F15" s="159">
        <f t="shared" si="2"/>
        <v>0</v>
      </c>
      <c r="G15" s="159">
        <f t="shared" si="2"/>
        <v>0</v>
      </c>
      <c r="H15" s="159">
        <f t="shared" si="2"/>
        <v>0</v>
      </c>
      <c r="I15" s="159">
        <f t="shared" si="2"/>
        <v>0</v>
      </c>
      <c r="J15" s="159">
        <f t="shared" si="2"/>
        <v>0</v>
      </c>
      <c r="K15" s="159">
        <f t="shared" si="2"/>
        <v>0</v>
      </c>
      <c r="L15" s="159">
        <f t="shared" si="2"/>
        <v>0</v>
      </c>
      <c r="M15" s="159">
        <f t="shared" si="2"/>
        <v>0</v>
      </c>
      <c r="N15" s="159">
        <f t="shared" si="2"/>
        <v>0</v>
      </c>
      <c r="O15" s="159">
        <f t="shared" si="2"/>
        <v>0</v>
      </c>
      <c r="P15" s="180">
        <f t="shared" si="2"/>
        <v>0</v>
      </c>
      <c r="Q15" s="184"/>
      <c r="R15" s="223">
        <f t="shared" ref="R15:S15" si="3">SUM(R16:R19)</f>
        <v>0</v>
      </c>
      <c r="S15" s="180">
        <f t="shared" si="3"/>
        <v>0</v>
      </c>
    </row>
    <row r="16" spans="1:19">
      <c r="A16" s="25" t="s">
        <v>46</v>
      </c>
      <c r="B16" s="56">
        <v>9</v>
      </c>
      <c r="C16" s="221"/>
      <c r="D16" s="163"/>
      <c r="E16" s="163"/>
      <c r="F16" s="163"/>
      <c r="G16" s="163"/>
      <c r="H16" s="163"/>
      <c r="I16" s="163"/>
      <c r="J16" s="163"/>
      <c r="K16" s="163"/>
      <c r="L16" s="163"/>
      <c r="M16" s="163"/>
      <c r="N16" s="163"/>
      <c r="O16" s="163"/>
      <c r="P16" s="169"/>
      <c r="Q16" s="184"/>
      <c r="R16" s="222"/>
      <c r="S16" s="169"/>
    </row>
    <row r="17" spans="1:19">
      <c r="A17" s="25" t="s">
        <v>47</v>
      </c>
      <c r="B17" s="56">
        <v>10</v>
      </c>
      <c r="C17" s="221"/>
      <c r="D17" s="163"/>
      <c r="E17" s="163"/>
      <c r="F17" s="163"/>
      <c r="G17" s="163"/>
      <c r="H17" s="163"/>
      <c r="I17" s="163"/>
      <c r="J17" s="163"/>
      <c r="K17" s="163"/>
      <c r="L17" s="163"/>
      <c r="M17" s="163"/>
      <c r="N17" s="163"/>
      <c r="O17" s="163"/>
      <c r="P17" s="169"/>
      <c r="Q17" s="184"/>
      <c r="R17" s="222"/>
      <c r="S17" s="169"/>
    </row>
    <row r="18" spans="1:19">
      <c r="A18" s="25" t="s">
        <v>48</v>
      </c>
      <c r="B18" s="56">
        <v>11</v>
      </c>
      <c r="C18" s="224"/>
      <c r="D18" s="171"/>
      <c r="E18" s="171"/>
      <c r="F18" s="171"/>
      <c r="G18" s="171"/>
      <c r="H18" s="171"/>
      <c r="I18" s="171"/>
      <c r="J18" s="171"/>
      <c r="K18" s="171"/>
      <c r="L18" s="171"/>
      <c r="M18" s="171"/>
      <c r="N18" s="171"/>
      <c r="O18" s="171"/>
      <c r="P18" s="172"/>
      <c r="Q18" s="184"/>
      <c r="R18" s="222"/>
      <c r="S18" s="169"/>
    </row>
    <row r="19" spans="1:19">
      <c r="A19" s="279" t="s">
        <v>266</v>
      </c>
      <c r="B19" s="56">
        <v>12</v>
      </c>
      <c r="C19" s="224"/>
      <c r="D19" s="171"/>
      <c r="E19" s="171"/>
      <c r="F19" s="171"/>
      <c r="G19" s="171"/>
      <c r="H19" s="171"/>
      <c r="I19" s="171"/>
      <c r="J19" s="171"/>
      <c r="K19" s="171"/>
      <c r="L19" s="171"/>
      <c r="M19" s="171"/>
      <c r="N19" s="171"/>
      <c r="O19" s="171"/>
      <c r="P19" s="172"/>
      <c r="Q19" s="184"/>
      <c r="R19" s="222"/>
      <c r="S19" s="169"/>
    </row>
    <row r="20" spans="1:19">
      <c r="A20" s="275" t="s">
        <v>49</v>
      </c>
      <c r="B20" s="276">
        <v>13</v>
      </c>
      <c r="C20" s="179">
        <f>SUM(C21:C24)</f>
        <v>0</v>
      </c>
      <c r="D20" s="225">
        <f t="shared" ref="D20:P20" si="4">SUM(D21:D24)</f>
        <v>0</v>
      </c>
      <c r="E20" s="225">
        <f t="shared" si="4"/>
        <v>0</v>
      </c>
      <c r="F20" s="225">
        <f t="shared" si="4"/>
        <v>0</v>
      </c>
      <c r="G20" s="225">
        <f t="shared" si="4"/>
        <v>0</v>
      </c>
      <c r="H20" s="225">
        <f t="shared" si="4"/>
        <v>0</v>
      </c>
      <c r="I20" s="225">
        <f t="shared" si="4"/>
        <v>0</v>
      </c>
      <c r="J20" s="225">
        <f t="shared" si="4"/>
        <v>0</v>
      </c>
      <c r="K20" s="225">
        <f t="shared" si="4"/>
        <v>0</v>
      </c>
      <c r="L20" s="225">
        <f t="shared" si="4"/>
        <v>0</v>
      </c>
      <c r="M20" s="225">
        <f t="shared" si="4"/>
        <v>0</v>
      </c>
      <c r="N20" s="225">
        <f t="shared" si="4"/>
        <v>0</v>
      </c>
      <c r="O20" s="225">
        <f t="shared" si="4"/>
        <v>0</v>
      </c>
      <c r="P20" s="226">
        <f t="shared" si="4"/>
        <v>0</v>
      </c>
      <c r="Q20" s="184"/>
      <c r="R20" s="223">
        <f t="shared" ref="R20:S20" si="5">SUM(R21:R24)</f>
        <v>0</v>
      </c>
      <c r="S20" s="180">
        <f t="shared" si="5"/>
        <v>0</v>
      </c>
    </row>
    <row r="21" spans="1:19">
      <c r="A21" s="25" t="s">
        <v>46</v>
      </c>
      <c r="B21" s="56">
        <v>14</v>
      </c>
      <c r="C21" s="221"/>
      <c r="D21" s="163"/>
      <c r="E21" s="163"/>
      <c r="F21" s="163"/>
      <c r="G21" s="163"/>
      <c r="H21" s="163"/>
      <c r="I21" s="163"/>
      <c r="J21" s="163"/>
      <c r="K21" s="163"/>
      <c r="L21" s="163"/>
      <c r="M21" s="163"/>
      <c r="N21" s="163"/>
      <c r="O21" s="163"/>
      <c r="P21" s="169"/>
      <c r="Q21" s="184"/>
      <c r="R21" s="222"/>
      <c r="S21" s="169"/>
    </row>
    <row r="22" spans="1:19">
      <c r="A22" s="25" t="s">
        <v>47</v>
      </c>
      <c r="B22" s="56">
        <v>15</v>
      </c>
      <c r="C22" s="221"/>
      <c r="D22" s="163"/>
      <c r="E22" s="163"/>
      <c r="F22" s="163"/>
      <c r="G22" s="163"/>
      <c r="H22" s="163"/>
      <c r="I22" s="163"/>
      <c r="J22" s="163"/>
      <c r="K22" s="163"/>
      <c r="L22" s="163"/>
      <c r="M22" s="163"/>
      <c r="N22" s="163"/>
      <c r="O22" s="163"/>
      <c r="P22" s="169"/>
      <c r="Q22" s="184"/>
      <c r="R22" s="222"/>
      <c r="S22" s="169"/>
    </row>
    <row r="23" spans="1:19">
      <c r="A23" s="25" t="s">
        <v>48</v>
      </c>
      <c r="B23" s="56">
        <v>16</v>
      </c>
      <c r="C23" s="221"/>
      <c r="D23" s="163"/>
      <c r="E23" s="163"/>
      <c r="F23" s="163"/>
      <c r="G23" s="163"/>
      <c r="H23" s="163"/>
      <c r="I23" s="163"/>
      <c r="J23" s="163"/>
      <c r="K23" s="163"/>
      <c r="L23" s="163"/>
      <c r="M23" s="163"/>
      <c r="N23" s="163"/>
      <c r="O23" s="163"/>
      <c r="P23" s="169"/>
      <c r="Q23" s="184"/>
      <c r="R23" s="222"/>
      <c r="S23" s="169"/>
    </row>
    <row r="24" spans="1:19">
      <c r="A24" s="279" t="s">
        <v>266</v>
      </c>
      <c r="B24" s="56">
        <v>17</v>
      </c>
      <c r="C24" s="224"/>
      <c r="D24" s="171"/>
      <c r="E24" s="171"/>
      <c r="F24" s="171"/>
      <c r="G24" s="171"/>
      <c r="H24" s="171"/>
      <c r="I24" s="171"/>
      <c r="J24" s="171"/>
      <c r="K24" s="171"/>
      <c r="L24" s="171"/>
      <c r="M24" s="171"/>
      <c r="N24" s="171"/>
      <c r="O24" s="171"/>
      <c r="P24" s="172"/>
      <c r="Q24" s="184"/>
      <c r="R24" s="227"/>
      <c r="S24" s="172"/>
    </row>
    <row r="25" spans="1:19">
      <c r="A25" s="61" t="s">
        <v>137</v>
      </c>
      <c r="B25" s="56">
        <v>18</v>
      </c>
      <c r="C25" s="224"/>
      <c r="D25" s="171"/>
      <c r="E25" s="171"/>
      <c r="F25" s="171"/>
      <c r="G25" s="171"/>
      <c r="H25" s="171"/>
      <c r="I25" s="171"/>
      <c r="J25" s="171"/>
      <c r="K25" s="171"/>
      <c r="L25" s="171"/>
      <c r="M25" s="171"/>
      <c r="N25" s="171"/>
      <c r="O25" s="171"/>
      <c r="P25" s="172"/>
      <c r="Q25" s="184"/>
      <c r="R25" s="227"/>
      <c r="S25" s="172"/>
    </row>
    <row r="26" spans="1:19">
      <c r="A26" s="61" t="s">
        <v>138</v>
      </c>
      <c r="B26" s="56">
        <v>19</v>
      </c>
      <c r="C26" s="224"/>
      <c r="D26" s="171"/>
      <c r="E26" s="171"/>
      <c r="F26" s="171"/>
      <c r="G26" s="171"/>
      <c r="H26" s="171"/>
      <c r="I26" s="171"/>
      <c r="J26" s="171"/>
      <c r="K26" s="171"/>
      <c r="L26" s="171"/>
      <c r="M26" s="171"/>
      <c r="N26" s="171"/>
      <c r="O26" s="171"/>
      <c r="P26" s="172"/>
      <c r="Q26" s="184"/>
      <c r="R26" s="227"/>
      <c r="S26" s="172"/>
    </row>
    <row r="27" spans="1:19">
      <c r="A27" s="61" t="s">
        <v>139</v>
      </c>
      <c r="B27" s="56">
        <v>20</v>
      </c>
      <c r="C27" s="224"/>
      <c r="D27" s="171"/>
      <c r="E27" s="171"/>
      <c r="F27" s="171"/>
      <c r="G27" s="171"/>
      <c r="H27" s="171"/>
      <c r="I27" s="171"/>
      <c r="J27" s="171"/>
      <c r="K27" s="171"/>
      <c r="L27" s="171"/>
      <c r="M27" s="171"/>
      <c r="N27" s="171"/>
      <c r="O27" s="171"/>
      <c r="P27" s="172"/>
      <c r="Q27" s="184"/>
      <c r="R27" s="227"/>
      <c r="S27" s="172"/>
    </row>
    <row r="28" spans="1:19">
      <c r="A28" s="61" t="s">
        <v>140</v>
      </c>
      <c r="B28" s="73">
        <f>+B27+1</f>
        <v>21</v>
      </c>
      <c r="C28" s="224"/>
      <c r="D28" s="171"/>
      <c r="E28" s="171"/>
      <c r="F28" s="171"/>
      <c r="G28" s="171"/>
      <c r="H28" s="171"/>
      <c r="I28" s="171"/>
      <c r="J28" s="171"/>
      <c r="K28" s="171"/>
      <c r="L28" s="171"/>
      <c r="M28" s="171"/>
      <c r="N28" s="171"/>
      <c r="O28" s="171"/>
      <c r="P28" s="172"/>
      <c r="Q28" s="184"/>
      <c r="R28" s="227"/>
      <c r="S28" s="172"/>
    </row>
    <row r="29" spans="1:19" ht="15.75" thickBot="1">
      <c r="A29" s="57" t="s">
        <v>493</v>
      </c>
      <c r="B29" s="58">
        <f t="shared" ref="B29:B42" si="6">+B28+1</f>
        <v>22</v>
      </c>
      <c r="C29" s="228"/>
      <c r="D29" s="229"/>
      <c r="E29" s="229"/>
      <c r="F29" s="229"/>
      <c r="G29" s="229"/>
      <c r="H29" s="229"/>
      <c r="I29" s="229"/>
      <c r="J29" s="229"/>
      <c r="K29" s="229"/>
      <c r="L29" s="229"/>
      <c r="M29" s="229"/>
      <c r="N29" s="229"/>
      <c r="O29" s="229"/>
      <c r="P29" s="230"/>
      <c r="Q29" s="184"/>
      <c r="R29" s="231"/>
      <c r="S29" s="230"/>
    </row>
    <row r="30" spans="1:19" ht="15.75">
      <c r="A30" s="277" t="s">
        <v>50</v>
      </c>
      <c r="B30" s="278">
        <f t="shared" si="6"/>
        <v>23</v>
      </c>
      <c r="C30" s="176">
        <f t="shared" ref="C30:P30" si="7">SUM(C31:C44)</f>
        <v>0</v>
      </c>
      <c r="D30" s="177">
        <f t="shared" si="7"/>
        <v>0</v>
      </c>
      <c r="E30" s="177">
        <f t="shared" si="7"/>
        <v>0</v>
      </c>
      <c r="F30" s="177">
        <f t="shared" si="7"/>
        <v>0</v>
      </c>
      <c r="G30" s="177">
        <f t="shared" si="7"/>
        <v>0</v>
      </c>
      <c r="H30" s="177">
        <f t="shared" si="7"/>
        <v>0</v>
      </c>
      <c r="I30" s="177">
        <f t="shared" si="7"/>
        <v>0</v>
      </c>
      <c r="J30" s="177">
        <f t="shared" si="7"/>
        <v>0</v>
      </c>
      <c r="K30" s="177">
        <f t="shared" si="7"/>
        <v>0</v>
      </c>
      <c r="L30" s="177">
        <f t="shared" si="7"/>
        <v>0</v>
      </c>
      <c r="M30" s="177">
        <f t="shared" si="7"/>
        <v>0</v>
      </c>
      <c r="N30" s="177">
        <f t="shared" si="7"/>
        <v>0</v>
      </c>
      <c r="O30" s="177">
        <f t="shared" si="7"/>
        <v>0</v>
      </c>
      <c r="P30" s="178">
        <f t="shared" si="7"/>
        <v>0</v>
      </c>
      <c r="Q30" s="184"/>
      <c r="R30" s="232">
        <f>SUM(R31:R44)</f>
        <v>0</v>
      </c>
      <c r="S30" s="178">
        <f>SUM(S31:S44)</f>
        <v>0</v>
      </c>
    </row>
    <row r="31" spans="1:19">
      <c r="A31" s="60" t="s">
        <v>51</v>
      </c>
      <c r="B31" s="59">
        <f t="shared" si="6"/>
        <v>24</v>
      </c>
      <c r="C31" s="221"/>
      <c r="D31" s="163"/>
      <c r="E31" s="163"/>
      <c r="F31" s="163"/>
      <c r="G31" s="163"/>
      <c r="H31" s="163"/>
      <c r="I31" s="163"/>
      <c r="J31" s="163"/>
      <c r="K31" s="163"/>
      <c r="L31" s="163"/>
      <c r="M31" s="163"/>
      <c r="N31" s="163"/>
      <c r="O31" s="163"/>
      <c r="P31" s="169"/>
      <c r="Q31" s="184"/>
      <c r="R31" s="221"/>
      <c r="S31" s="169"/>
    </row>
    <row r="32" spans="1:19">
      <c r="A32" s="64" t="s">
        <v>141</v>
      </c>
      <c r="B32" s="59">
        <f t="shared" si="6"/>
        <v>25</v>
      </c>
      <c r="C32" s="221"/>
      <c r="D32" s="163"/>
      <c r="E32" s="163"/>
      <c r="F32" s="163"/>
      <c r="G32" s="163"/>
      <c r="H32" s="163"/>
      <c r="I32" s="163"/>
      <c r="J32" s="163"/>
      <c r="K32" s="163"/>
      <c r="L32" s="163"/>
      <c r="M32" s="163"/>
      <c r="N32" s="163"/>
      <c r="O32" s="163"/>
      <c r="P32" s="169"/>
      <c r="Q32" s="184"/>
      <c r="R32" s="221"/>
      <c r="S32" s="169"/>
    </row>
    <row r="33" spans="1:19">
      <c r="A33" s="25" t="s">
        <v>41</v>
      </c>
      <c r="B33" s="59">
        <f t="shared" si="6"/>
        <v>26</v>
      </c>
      <c r="C33" s="221"/>
      <c r="D33" s="163"/>
      <c r="E33" s="163"/>
      <c r="F33" s="163"/>
      <c r="G33" s="163"/>
      <c r="H33" s="163"/>
      <c r="I33" s="163"/>
      <c r="J33" s="163"/>
      <c r="K33" s="163"/>
      <c r="L33" s="163"/>
      <c r="M33" s="163"/>
      <c r="N33" s="163"/>
      <c r="O33" s="163"/>
      <c r="P33" s="169"/>
      <c r="Q33" s="184"/>
      <c r="R33" s="221"/>
      <c r="S33" s="169"/>
    </row>
    <row r="34" spans="1:19">
      <c r="A34" s="25" t="s">
        <v>42</v>
      </c>
      <c r="B34" s="59">
        <f t="shared" si="6"/>
        <v>27</v>
      </c>
      <c r="C34" s="221"/>
      <c r="D34" s="163"/>
      <c r="E34" s="163"/>
      <c r="F34" s="163"/>
      <c r="G34" s="163"/>
      <c r="H34" s="163"/>
      <c r="I34" s="163"/>
      <c r="J34" s="163"/>
      <c r="K34" s="163"/>
      <c r="L34" s="163"/>
      <c r="M34" s="163"/>
      <c r="N34" s="163"/>
      <c r="O34" s="163"/>
      <c r="P34" s="169"/>
      <c r="Q34" s="184"/>
      <c r="R34" s="221"/>
      <c r="S34" s="169"/>
    </row>
    <row r="35" spans="1:19">
      <c r="A35" s="25" t="s">
        <v>43</v>
      </c>
      <c r="B35" s="59">
        <f t="shared" si="6"/>
        <v>28</v>
      </c>
      <c r="C35" s="221"/>
      <c r="D35" s="163"/>
      <c r="E35" s="163"/>
      <c r="F35" s="163"/>
      <c r="G35" s="163"/>
      <c r="H35" s="163"/>
      <c r="I35" s="163"/>
      <c r="J35" s="163"/>
      <c r="K35" s="163"/>
      <c r="L35" s="163"/>
      <c r="M35" s="163"/>
      <c r="N35" s="163"/>
      <c r="O35" s="163"/>
      <c r="P35" s="169"/>
      <c r="Q35" s="184"/>
      <c r="R35" s="221"/>
      <c r="S35" s="169"/>
    </row>
    <row r="36" spans="1:19">
      <c r="A36" s="25" t="s">
        <v>142</v>
      </c>
      <c r="B36" s="59">
        <f t="shared" si="6"/>
        <v>29</v>
      </c>
      <c r="C36" s="221"/>
      <c r="D36" s="163"/>
      <c r="E36" s="163"/>
      <c r="F36" s="163"/>
      <c r="G36" s="163"/>
      <c r="H36" s="163"/>
      <c r="I36" s="163"/>
      <c r="J36" s="163"/>
      <c r="K36" s="163"/>
      <c r="L36" s="163"/>
      <c r="M36" s="163"/>
      <c r="N36" s="163"/>
      <c r="O36" s="163"/>
      <c r="P36" s="169"/>
      <c r="Q36" s="184"/>
      <c r="R36" s="221"/>
      <c r="S36" s="169"/>
    </row>
    <row r="37" spans="1:19">
      <c r="A37" s="25" t="s">
        <v>44</v>
      </c>
      <c r="B37" s="59">
        <f t="shared" si="6"/>
        <v>30</v>
      </c>
      <c r="C37" s="221"/>
      <c r="D37" s="163"/>
      <c r="E37" s="163"/>
      <c r="F37" s="163"/>
      <c r="G37" s="163"/>
      <c r="H37" s="163"/>
      <c r="I37" s="163"/>
      <c r="J37" s="163"/>
      <c r="K37" s="163"/>
      <c r="L37" s="163"/>
      <c r="M37" s="163"/>
      <c r="N37" s="163"/>
      <c r="O37" s="163"/>
      <c r="P37" s="169"/>
      <c r="Q37" s="184"/>
      <c r="R37" s="221"/>
      <c r="S37" s="169"/>
    </row>
    <row r="38" spans="1:19">
      <c r="A38" s="25" t="s">
        <v>45</v>
      </c>
      <c r="B38" s="59">
        <f t="shared" si="6"/>
        <v>31</v>
      </c>
      <c r="C38" s="221"/>
      <c r="D38" s="163"/>
      <c r="E38" s="163"/>
      <c r="F38" s="163"/>
      <c r="G38" s="163"/>
      <c r="H38" s="163"/>
      <c r="I38" s="163"/>
      <c r="J38" s="163"/>
      <c r="K38" s="163"/>
      <c r="L38" s="163"/>
      <c r="M38" s="163"/>
      <c r="N38" s="163"/>
      <c r="O38" s="163"/>
      <c r="P38" s="169"/>
      <c r="Q38" s="184"/>
      <c r="R38" s="221"/>
      <c r="S38" s="169"/>
    </row>
    <row r="39" spans="1:19">
      <c r="A39" s="25" t="s">
        <v>52</v>
      </c>
      <c r="B39" s="59">
        <f t="shared" si="6"/>
        <v>32</v>
      </c>
      <c r="C39" s="221"/>
      <c r="D39" s="163"/>
      <c r="E39" s="163"/>
      <c r="F39" s="163"/>
      <c r="G39" s="163"/>
      <c r="H39" s="163"/>
      <c r="I39" s="163"/>
      <c r="J39" s="163"/>
      <c r="K39" s="163"/>
      <c r="L39" s="163"/>
      <c r="M39" s="163"/>
      <c r="N39" s="163"/>
      <c r="O39" s="163"/>
      <c r="P39" s="169"/>
      <c r="Q39" s="184"/>
      <c r="R39" s="221"/>
      <c r="S39" s="169"/>
    </row>
    <row r="40" spans="1:19">
      <c r="A40" s="25" t="s">
        <v>53</v>
      </c>
      <c r="B40" s="59">
        <f t="shared" si="6"/>
        <v>33</v>
      </c>
      <c r="C40" s="221"/>
      <c r="D40" s="163"/>
      <c r="E40" s="163"/>
      <c r="F40" s="163"/>
      <c r="G40" s="163"/>
      <c r="H40" s="163"/>
      <c r="I40" s="163"/>
      <c r="J40" s="163"/>
      <c r="K40" s="163"/>
      <c r="L40" s="163"/>
      <c r="M40" s="163"/>
      <c r="N40" s="163"/>
      <c r="O40" s="163"/>
      <c r="P40" s="169"/>
      <c r="Q40" s="184"/>
      <c r="R40" s="221"/>
      <c r="S40" s="169"/>
    </row>
    <row r="41" spans="1:19">
      <c r="A41" s="25" t="s">
        <v>140</v>
      </c>
      <c r="B41" s="59">
        <f t="shared" si="6"/>
        <v>34</v>
      </c>
      <c r="C41" s="221"/>
      <c r="D41" s="163"/>
      <c r="E41" s="163"/>
      <c r="F41" s="163"/>
      <c r="G41" s="163"/>
      <c r="H41" s="163"/>
      <c r="I41" s="163"/>
      <c r="J41" s="163"/>
      <c r="K41" s="163"/>
      <c r="L41" s="163"/>
      <c r="M41" s="163"/>
      <c r="N41" s="163"/>
      <c r="O41" s="163"/>
      <c r="P41" s="169"/>
      <c r="Q41" s="184"/>
      <c r="R41" s="221"/>
      <c r="S41" s="169"/>
    </row>
    <row r="42" spans="1:19">
      <c r="A42" s="61" t="s">
        <v>54</v>
      </c>
      <c r="B42" s="59">
        <f t="shared" si="6"/>
        <v>35</v>
      </c>
      <c r="C42" s="221"/>
      <c r="D42" s="163"/>
      <c r="E42" s="163"/>
      <c r="F42" s="163"/>
      <c r="G42" s="163"/>
      <c r="H42" s="163"/>
      <c r="I42" s="163"/>
      <c r="J42" s="163"/>
      <c r="K42" s="163"/>
      <c r="L42" s="163"/>
      <c r="M42" s="163"/>
      <c r="N42" s="163"/>
      <c r="O42" s="163"/>
      <c r="P42" s="169"/>
      <c r="Q42" s="184"/>
      <c r="R42" s="221"/>
      <c r="S42" s="169"/>
    </row>
    <row r="43" spans="1:19">
      <c r="A43" s="61"/>
      <c r="B43" s="59"/>
      <c r="C43" s="221"/>
      <c r="D43" s="163"/>
      <c r="E43" s="163"/>
      <c r="F43" s="163"/>
      <c r="G43" s="163"/>
      <c r="H43" s="163"/>
      <c r="I43" s="163"/>
      <c r="J43" s="163"/>
      <c r="K43" s="163"/>
      <c r="L43" s="163"/>
      <c r="M43" s="163"/>
      <c r="N43" s="163"/>
      <c r="O43" s="163"/>
      <c r="P43" s="169"/>
      <c r="Q43" s="184"/>
      <c r="R43" s="221"/>
      <c r="S43" s="169"/>
    </row>
    <row r="44" spans="1:19" ht="15.75" thickBot="1">
      <c r="A44" s="62" t="s">
        <v>55</v>
      </c>
      <c r="B44" s="63">
        <v>36</v>
      </c>
      <c r="C44" s="173"/>
      <c r="D44" s="174"/>
      <c r="E44" s="174"/>
      <c r="F44" s="174"/>
      <c r="G44" s="174"/>
      <c r="H44" s="174"/>
      <c r="I44" s="174"/>
      <c r="J44" s="174"/>
      <c r="K44" s="174"/>
      <c r="L44" s="174"/>
      <c r="M44" s="174"/>
      <c r="N44" s="174"/>
      <c r="O44" s="174"/>
      <c r="P44" s="175"/>
      <c r="Q44" s="184"/>
      <c r="R44" s="173"/>
      <c r="S44" s="175"/>
    </row>
    <row r="45" spans="1:19" ht="15.75" thickTop="1"/>
    <row r="46" spans="1:19">
      <c r="A46" s="50" t="s">
        <v>56</v>
      </c>
    </row>
    <row r="47" spans="1:19">
      <c r="A47" s="50" t="s">
        <v>57</v>
      </c>
    </row>
  </sheetData>
  <mergeCells count="2">
    <mergeCell ref="C4:H4"/>
    <mergeCell ref="I4:P4"/>
  </mergeCells>
  <phoneticPr fontId="35"/>
  <dataValidations count="1">
    <dataValidation type="list" allowBlank="1" showInputMessage="1" showErrorMessage="1" sqref="N6:P6" xr:uid="{00000000-0002-0000-0400-000000000000}">
      <formula1>$A$81:$A$83</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Supply!$A$77:$A$80</xm:f>
          </x14:formula1>
          <xm:sqref>M6</xm:sqref>
        </x14:dataValidation>
        <x14:dataValidation type="list" allowBlank="1" showInputMessage="1" showErrorMessage="1" xr:uid="{00000000-0002-0000-0400-000002000000}">
          <x14:formula1>
            <xm:f>Units!$B$17:$B$22</xm:f>
          </x14:formula1>
          <xm:sqref>S6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S43"/>
  <sheetViews>
    <sheetView zoomScale="90" zoomScaleNormal="90" workbookViewId="0">
      <selection activeCell="E31" sqref="E31:E32"/>
    </sheetView>
  </sheetViews>
  <sheetFormatPr defaultRowHeight="15"/>
  <cols>
    <col min="1" max="1" width="41.5703125" style="15" customWidth="1"/>
    <col min="2" max="2" width="4.42578125" style="15" customWidth="1"/>
    <col min="3" max="16" width="11.7109375" style="15" customWidth="1"/>
    <col min="17" max="17" width="6" style="15" customWidth="1"/>
    <col min="18" max="19" width="11.7109375" style="15" customWidth="1"/>
    <col min="20" max="256" width="9.140625" style="15"/>
    <col min="257" max="257" width="41.5703125" style="15" customWidth="1"/>
    <col min="258" max="258" width="4.42578125" style="15" customWidth="1"/>
    <col min="259" max="259" width="9.140625" style="15"/>
    <col min="260" max="260" width="13.140625" style="15" customWidth="1"/>
    <col min="261" max="261" width="12.5703125" style="15" customWidth="1"/>
    <col min="262" max="262" width="12.7109375" style="15" customWidth="1"/>
    <col min="263" max="272" width="9.140625" style="15"/>
    <col min="273" max="273" width="6" style="15" customWidth="1"/>
    <col min="274" max="274" width="10.140625" style="15" customWidth="1"/>
    <col min="275" max="512" width="9.140625" style="15"/>
    <col min="513" max="513" width="41.5703125" style="15" customWidth="1"/>
    <col min="514" max="514" width="4.42578125" style="15" customWidth="1"/>
    <col min="515" max="515" width="9.140625" style="15"/>
    <col min="516" max="516" width="13.140625" style="15" customWidth="1"/>
    <col min="517" max="517" width="12.5703125" style="15" customWidth="1"/>
    <col min="518" max="518" width="12.7109375" style="15" customWidth="1"/>
    <col min="519" max="528" width="9.140625" style="15"/>
    <col min="529" max="529" width="6" style="15" customWidth="1"/>
    <col min="530" max="530" width="10.140625" style="15" customWidth="1"/>
    <col min="531" max="768" width="9.140625" style="15"/>
    <col min="769" max="769" width="41.5703125" style="15" customWidth="1"/>
    <col min="770" max="770" width="4.42578125" style="15" customWidth="1"/>
    <col min="771" max="771" width="9.140625" style="15"/>
    <col min="772" max="772" width="13.140625" style="15" customWidth="1"/>
    <col min="773" max="773" width="12.5703125" style="15" customWidth="1"/>
    <col min="774" max="774" width="12.7109375" style="15" customWidth="1"/>
    <col min="775" max="784" width="9.140625" style="15"/>
    <col min="785" max="785" width="6" style="15" customWidth="1"/>
    <col min="786" max="786" width="10.140625" style="15" customWidth="1"/>
    <col min="787" max="1024" width="9.140625" style="15"/>
    <col min="1025" max="1025" width="41.5703125" style="15" customWidth="1"/>
    <col min="1026" max="1026" width="4.42578125" style="15" customWidth="1"/>
    <col min="1027" max="1027" width="9.140625" style="15"/>
    <col min="1028" max="1028" width="13.140625" style="15" customWidth="1"/>
    <col min="1029" max="1029" width="12.5703125" style="15" customWidth="1"/>
    <col min="1030" max="1030" width="12.7109375" style="15" customWidth="1"/>
    <col min="1031" max="1040" width="9.140625" style="15"/>
    <col min="1041" max="1041" width="6" style="15" customWidth="1"/>
    <col min="1042" max="1042" width="10.140625" style="15" customWidth="1"/>
    <col min="1043" max="1280" width="9.140625" style="15"/>
    <col min="1281" max="1281" width="41.5703125" style="15" customWidth="1"/>
    <col min="1282" max="1282" width="4.42578125" style="15" customWidth="1"/>
    <col min="1283" max="1283" width="9.140625" style="15"/>
    <col min="1284" max="1284" width="13.140625" style="15" customWidth="1"/>
    <col min="1285" max="1285" width="12.5703125" style="15" customWidth="1"/>
    <col min="1286" max="1286" width="12.7109375" style="15" customWidth="1"/>
    <col min="1287" max="1296" width="9.140625" style="15"/>
    <col min="1297" max="1297" width="6" style="15" customWidth="1"/>
    <col min="1298" max="1298" width="10.140625" style="15" customWidth="1"/>
    <col min="1299" max="1536" width="9.140625" style="15"/>
    <col min="1537" max="1537" width="41.5703125" style="15" customWidth="1"/>
    <col min="1538" max="1538" width="4.42578125" style="15" customWidth="1"/>
    <col min="1539" max="1539" width="9.140625" style="15"/>
    <col min="1540" max="1540" width="13.140625" style="15" customWidth="1"/>
    <col min="1541" max="1541" width="12.5703125" style="15" customWidth="1"/>
    <col min="1542" max="1542" width="12.7109375" style="15" customWidth="1"/>
    <col min="1543" max="1552" width="9.140625" style="15"/>
    <col min="1553" max="1553" width="6" style="15" customWidth="1"/>
    <col min="1554" max="1554" width="10.140625" style="15" customWidth="1"/>
    <col min="1555" max="1792" width="9.140625" style="15"/>
    <col min="1793" max="1793" width="41.5703125" style="15" customWidth="1"/>
    <col min="1794" max="1794" width="4.42578125" style="15" customWidth="1"/>
    <col min="1795" max="1795" width="9.140625" style="15"/>
    <col min="1796" max="1796" width="13.140625" style="15" customWidth="1"/>
    <col min="1797" max="1797" width="12.5703125" style="15" customWidth="1"/>
    <col min="1798" max="1798" width="12.7109375" style="15" customWidth="1"/>
    <col min="1799" max="1808" width="9.140625" style="15"/>
    <col min="1809" max="1809" width="6" style="15" customWidth="1"/>
    <col min="1810" max="1810" width="10.140625" style="15" customWidth="1"/>
    <col min="1811" max="2048" width="9.140625" style="15"/>
    <col min="2049" max="2049" width="41.5703125" style="15" customWidth="1"/>
    <col min="2050" max="2050" width="4.42578125" style="15" customWidth="1"/>
    <col min="2051" max="2051" width="9.140625" style="15"/>
    <col min="2052" max="2052" width="13.140625" style="15" customWidth="1"/>
    <col min="2053" max="2053" width="12.5703125" style="15" customWidth="1"/>
    <col min="2054" max="2054" width="12.7109375" style="15" customWidth="1"/>
    <col min="2055" max="2064" width="9.140625" style="15"/>
    <col min="2065" max="2065" width="6" style="15" customWidth="1"/>
    <col min="2066" max="2066" width="10.140625" style="15" customWidth="1"/>
    <col min="2067" max="2304" width="9.140625" style="15"/>
    <col min="2305" max="2305" width="41.5703125" style="15" customWidth="1"/>
    <col min="2306" max="2306" width="4.42578125" style="15" customWidth="1"/>
    <col min="2307" max="2307" width="9.140625" style="15"/>
    <col min="2308" max="2308" width="13.140625" style="15" customWidth="1"/>
    <col min="2309" max="2309" width="12.5703125" style="15" customWidth="1"/>
    <col min="2310" max="2310" width="12.7109375" style="15" customWidth="1"/>
    <col min="2311" max="2320" width="9.140625" style="15"/>
    <col min="2321" max="2321" width="6" style="15" customWidth="1"/>
    <col min="2322" max="2322" width="10.140625" style="15" customWidth="1"/>
    <col min="2323" max="2560" width="9.140625" style="15"/>
    <col min="2561" max="2561" width="41.5703125" style="15" customWidth="1"/>
    <col min="2562" max="2562" width="4.42578125" style="15" customWidth="1"/>
    <col min="2563" max="2563" width="9.140625" style="15"/>
    <col min="2564" max="2564" width="13.140625" style="15" customWidth="1"/>
    <col min="2565" max="2565" width="12.5703125" style="15" customWidth="1"/>
    <col min="2566" max="2566" width="12.7109375" style="15" customWidth="1"/>
    <col min="2567" max="2576" width="9.140625" style="15"/>
    <col min="2577" max="2577" width="6" style="15" customWidth="1"/>
    <col min="2578" max="2578" width="10.140625" style="15" customWidth="1"/>
    <col min="2579" max="2816" width="9.140625" style="15"/>
    <col min="2817" max="2817" width="41.5703125" style="15" customWidth="1"/>
    <col min="2818" max="2818" width="4.42578125" style="15" customWidth="1"/>
    <col min="2819" max="2819" width="9.140625" style="15"/>
    <col min="2820" max="2820" width="13.140625" style="15" customWidth="1"/>
    <col min="2821" max="2821" width="12.5703125" style="15" customWidth="1"/>
    <col min="2822" max="2822" width="12.7109375" style="15" customWidth="1"/>
    <col min="2823" max="2832" width="9.140625" style="15"/>
    <col min="2833" max="2833" width="6" style="15" customWidth="1"/>
    <col min="2834" max="2834" width="10.140625" style="15" customWidth="1"/>
    <col min="2835" max="3072" width="9.140625" style="15"/>
    <col min="3073" max="3073" width="41.5703125" style="15" customWidth="1"/>
    <col min="3074" max="3074" width="4.42578125" style="15" customWidth="1"/>
    <col min="3075" max="3075" width="9.140625" style="15"/>
    <col min="3076" max="3076" width="13.140625" style="15" customWidth="1"/>
    <col min="3077" max="3077" width="12.5703125" style="15" customWidth="1"/>
    <col min="3078" max="3078" width="12.7109375" style="15" customWidth="1"/>
    <col min="3079" max="3088" width="9.140625" style="15"/>
    <col min="3089" max="3089" width="6" style="15" customWidth="1"/>
    <col min="3090" max="3090" width="10.140625" style="15" customWidth="1"/>
    <col min="3091" max="3328" width="9.140625" style="15"/>
    <col min="3329" max="3329" width="41.5703125" style="15" customWidth="1"/>
    <col min="3330" max="3330" width="4.42578125" style="15" customWidth="1"/>
    <col min="3331" max="3331" width="9.140625" style="15"/>
    <col min="3332" max="3332" width="13.140625" style="15" customWidth="1"/>
    <col min="3333" max="3333" width="12.5703125" style="15" customWidth="1"/>
    <col min="3334" max="3334" width="12.7109375" style="15" customWidth="1"/>
    <col min="3335" max="3344" width="9.140625" style="15"/>
    <col min="3345" max="3345" width="6" style="15" customWidth="1"/>
    <col min="3346" max="3346" width="10.140625" style="15" customWidth="1"/>
    <col min="3347" max="3584" width="9.140625" style="15"/>
    <col min="3585" max="3585" width="41.5703125" style="15" customWidth="1"/>
    <col min="3586" max="3586" width="4.42578125" style="15" customWidth="1"/>
    <col min="3587" max="3587" width="9.140625" style="15"/>
    <col min="3588" max="3588" width="13.140625" style="15" customWidth="1"/>
    <col min="3589" max="3589" width="12.5703125" style="15" customWidth="1"/>
    <col min="3590" max="3590" width="12.7109375" style="15" customWidth="1"/>
    <col min="3591" max="3600" width="9.140625" style="15"/>
    <col min="3601" max="3601" width="6" style="15" customWidth="1"/>
    <col min="3602" max="3602" width="10.140625" style="15" customWidth="1"/>
    <col min="3603" max="3840" width="9.140625" style="15"/>
    <col min="3841" max="3841" width="41.5703125" style="15" customWidth="1"/>
    <col min="3842" max="3842" width="4.42578125" style="15" customWidth="1"/>
    <col min="3843" max="3843" width="9.140625" style="15"/>
    <col min="3844" max="3844" width="13.140625" style="15" customWidth="1"/>
    <col min="3845" max="3845" width="12.5703125" style="15" customWidth="1"/>
    <col min="3846" max="3846" width="12.7109375" style="15" customWidth="1"/>
    <col min="3847" max="3856" width="9.140625" style="15"/>
    <col min="3857" max="3857" width="6" style="15" customWidth="1"/>
    <col min="3858" max="3858" width="10.140625" style="15" customWidth="1"/>
    <col min="3859" max="4096" width="9.140625" style="15"/>
    <col min="4097" max="4097" width="41.5703125" style="15" customWidth="1"/>
    <col min="4098" max="4098" width="4.42578125" style="15" customWidth="1"/>
    <col min="4099" max="4099" width="9.140625" style="15"/>
    <col min="4100" max="4100" width="13.140625" style="15" customWidth="1"/>
    <col min="4101" max="4101" width="12.5703125" style="15" customWidth="1"/>
    <col min="4102" max="4102" width="12.7109375" style="15" customWidth="1"/>
    <col min="4103" max="4112" width="9.140625" style="15"/>
    <col min="4113" max="4113" width="6" style="15" customWidth="1"/>
    <col min="4114" max="4114" width="10.140625" style="15" customWidth="1"/>
    <col min="4115" max="4352" width="9.140625" style="15"/>
    <col min="4353" max="4353" width="41.5703125" style="15" customWidth="1"/>
    <col min="4354" max="4354" width="4.42578125" style="15" customWidth="1"/>
    <col min="4355" max="4355" width="9.140625" style="15"/>
    <col min="4356" max="4356" width="13.140625" style="15" customWidth="1"/>
    <col min="4357" max="4357" width="12.5703125" style="15" customWidth="1"/>
    <col min="4358" max="4358" width="12.7109375" style="15" customWidth="1"/>
    <col min="4359" max="4368" width="9.140625" style="15"/>
    <col min="4369" max="4369" width="6" style="15" customWidth="1"/>
    <col min="4370" max="4370" width="10.140625" style="15" customWidth="1"/>
    <col min="4371" max="4608" width="9.140625" style="15"/>
    <col min="4609" max="4609" width="41.5703125" style="15" customWidth="1"/>
    <col min="4610" max="4610" width="4.42578125" style="15" customWidth="1"/>
    <col min="4611" max="4611" width="9.140625" style="15"/>
    <col min="4612" max="4612" width="13.140625" style="15" customWidth="1"/>
    <col min="4613" max="4613" width="12.5703125" style="15" customWidth="1"/>
    <col min="4614" max="4614" width="12.7109375" style="15" customWidth="1"/>
    <col min="4615" max="4624" width="9.140625" style="15"/>
    <col min="4625" max="4625" width="6" style="15" customWidth="1"/>
    <col min="4626" max="4626" width="10.140625" style="15" customWidth="1"/>
    <col min="4627" max="4864" width="9.140625" style="15"/>
    <col min="4865" max="4865" width="41.5703125" style="15" customWidth="1"/>
    <col min="4866" max="4866" width="4.42578125" style="15" customWidth="1"/>
    <col min="4867" max="4867" width="9.140625" style="15"/>
    <col min="4868" max="4868" width="13.140625" style="15" customWidth="1"/>
    <col min="4869" max="4869" width="12.5703125" style="15" customWidth="1"/>
    <col min="4870" max="4870" width="12.7109375" style="15" customWidth="1"/>
    <col min="4871" max="4880" width="9.140625" style="15"/>
    <col min="4881" max="4881" width="6" style="15" customWidth="1"/>
    <col min="4882" max="4882" width="10.140625" style="15" customWidth="1"/>
    <col min="4883" max="5120" width="9.140625" style="15"/>
    <col min="5121" max="5121" width="41.5703125" style="15" customWidth="1"/>
    <col min="5122" max="5122" width="4.42578125" style="15" customWidth="1"/>
    <col min="5123" max="5123" width="9.140625" style="15"/>
    <col min="5124" max="5124" width="13.140625" style="15" customWidth="1"/>
    <col min="5125" max="5125" width="12.5703125" style="15" customWidth="1"/>
    <col min="5126" max="5126" width="12.7109375" style="15" customWidth="1"/>
    <col min="5127" max="5136" width="9.140625" style="15"/>
    <col min="5137" max="5137" width="6" style="15" customWidth="1"/>
    <col min="5138" max="5138" width="10.140625" style="15" customWidth="1"/>
    <col min="5139" max="5376" width="9.140625" style="15"/>
    <col min="5377" max="5377" width="41.5703125" style="15" customWidth="1"/>
    <col min="5378" max="5378" width="4.42578125" style="15" customWidth="1"/>
    <col min="5379" max="5379" width="9.140625" style="15"/>
    <col min="5380" max="5380" width="13.140625" style="15" customWidth="1"/>
    <col min="5381" max="5381" width="12.5703125" style="15" customWidth="1"/>
    <col min="5382" max="5382" width="12.7109375" style="15" customWidth="1"/>
    <col min="5383" max="5392" width="9.140625" style="15"/>
    <col min="5393" max="5393" width="6" style="15" customWidth="1"/>
    <col min="5394" max="5394" width="10.140625" style="15" customWidth="1"/>
    <col min="5395" max="5632" width="9.140625" style="15"/>
    <col min="5633" max="5633" width="41.5703125" style="15" customWidth="1"/>
    <col min="5634" max="5634" width="4.42578125" style="15" customWidth="1"/>
    <col min="5635" max="5635" width="9.140625" style="15"/>
    <col min="5636" max="5636" width="13.140625" style="15" customWidth="1"/>
    <col min="5637" max="5637" width="12.5703125" style="15" customWidth="1"/>
    <col min="5638" max="5638" width="12.7109375" style="15" customWidth="1"/>
    <col min="5639" max="5648" width="9.140625" style="15"/>
    <col min="5649" max="5649" width="6" style="15" customWidth="1"/>
    <col min="5650" max="5650" width="10.140625" style="15" customWidth="1"/>
    <col min="5651" max="5888" width="9.140625" style="15"/>
    <col min="5889" max="5889" width="41.5703125" style="15" customWidth="1"/>
    <col min="5890" max="5890" width="4.42578125" style="15" customWidth="1"/>
    <col min="5891" max="5891" width="9.140625" style="15"/>
    <col min="5892" max="5892" width="13.140625" style="15" customWidth="1"/>
    <col min="5893" max="5893" width="12.5703125" style="15" customWidth="1"/>
    <col min="5894" max="5894" width="12.7109375" style="15" customWidth="1"/>
    <col min="5895" max="5904" width="9.140625" style="15"/>
    <col min="5905" max="5905" width="6" style="15" customWidth="1"/>
    <col min="5906" max="5906" width="10.140625" style="15" customWidth="1"/>
    <col min="5907" max="6144" width="9.140625" style="15"/>
    <col min="6145" max="6145" width="41.5703125" style="15" customWidth="1"/>
    <col min="6146" max="6146" width="4.42578125" style="15" customWidth="1"/>
    <col min="6147" max="6147" width="9.140625" style="15"/>
    <col min="6148" max="6148" width="13.140625" style="15" customWidth="1"/>
    <col min="6149" max="6149" width="12.5703125" style="15" customWidth="1"/>
    <col min="6150" max="6150" width="12.7109375" style="15" customWidth="1"/>
    <col min="6151" max="6160" width="9.140625" style="15"/>
    <col min="6161" max="6161" width="6" style="15" customWidth="1"/>
    <col min="6162" max="6162" width="10.140625" style="15" customWidth="1"/>
    <col min="6163" max="6400" width="9.140625" style="15"/>
    <col min="6401" max="6401" width="41.5703125" style="15" customWidth="1"/>
    <col min="6402" max="6402" width="4.42578125" style="15" customWidth="1"/>
    <col min="6403" max="6403" width="9.140625" style="15"/>
    <col min="6404" max="6404" width="13.140625" style="15" customWidth="1"/>
    <col min="6405" max="6405" width="12.5703125" style="15" customWidth="1"/>
    <col min="6406" max="6406" width="12.7109375" style="15" customWidth="1"/>
    <col min="6407" max="6416" width="9.140625" style="15"/>
    <col min="6417" max="6417" width="6" style="15" customWidth="1"/>
    <col min="6418" max="6418" width="10.140625" style="15" customWidth="1"/>
    <col min="6419" max="6656" width="9.140625" style="15"/>
    <col min="6657" max="6657" width="41.5703125" style="15" customWidth="1"/>
    <col min="6658" max="6658" width="4.42578125" style="15" customWidth="1"/>
    <col min="6659" max="6659" width="9.140625" style="15"/>
    <col min="6660" max="6660" width="13.140625" style="15" customWidth="1"/>
    <col min="6661" max="6661" width="12.5703125" style="15" customWidth="1"/>
    <col min="6662" max="6662" width="12.7109375" style="15" customWidth="1"/>
    <col min="6663" max="6672" width="9.140625" style="15"/>
    <col min="6673" max="6673" width="6" style="15" customWidth="1"/>
    <col min="6674" max="6674" width="10.140625" style="15" customWidth="1"/>
    <col min="6675" max="6912" width="9.140625" style="15"/>
    <col min="6913" max="6913" width="41.5703125" style="15" customWidth="1"/>
    <col min="6914" max="6914" width="4.42578125" style="15" customWidth="1"/>
    <col min="6915" max="6915" width="9.140625" style="15"/>
    <col min="6916" max="6916" width="13.140625" style="15" customWidth="1"/>
    <col min="6917" max="6917" width="12.5703125" style="15" customWidth="1"/>
    <col min="6918" max="6918" width="12.7109375" style="15" customWidth="1"/>
    <col min="6919" max="6928" width="9.140625" style="15"/>
    <col min="6929" max="6929" width="6" style="15" customWidth="1"/>
    <col min="6930" max="6930" width="10.140625" style="15" customWidth="1"/>
    <col min="6931" max="7168" width="9.140625" style="15"/>
    <col min="7169" max="7169" width="41.5703125" style="15" customWidth="1"/>
    <col min="7170" max="7170" width="4.42578125" style="15" customWidth="1"/>
    <col min="7171" max="7171" width="9.140625" style="15"/>
    <col min="7172" max="7172" width="13.140625" style="15" customWidth="1"/>
    <col min="7173" max="7173" width="12.5703125" style="15" customWidth="1"/>
    <col min="7174" max="7174" width="12.7109375" style="15" customWidth="1"/>
    <col min="7175" max="7184" width="9.140625" style="15"/>
    <col min="7185" max="7185" width="6" style="15" customWidth="1"/>
    <col min="7186" max="7186" width="10.140625" style="15" customWidth="1"/>
    <col min="7187" max="7424" width="9.140625" style="15"/>
    <col min="7425" max="7425" width="41.5703125" style="15" customWidth="1"/>
    <col min="7426" max="7426" width="4.42578125" style="15" customWidth="1"/>
    <col min="7427" max="7427" width="9.140625" style="15"/>
    <col min="7428" max="7428" width="13.140625" style="15" customWidth="1"/>
    <col min="7429" max="7429" width="12.5703125" style="15" customWidth="1"/>
    <col min="7430" max="7430" width="12.7109375" style="15" customWidth="1"/>
    <col min="7431" max="7440" width="9.140625" style="15"/>
    <col min="7441" max="7441" width="6" style="15" customWidth="1"/>
    <col min="7442" max="7442" width="10.140625" style="15" customWidth="1"/>
    <col min="7443" max="7680" width="9.140625" style="15"/>
    <col min="7681" max="7681" width="41.5703125" style="15" customWidth="1"/>
    <col min="7682" max="7682" width="4.42578125" style="15" customWidth="1"/>
    <col min="7683" max="7683" width="9.140625" style="15"/>
    <col min="7684" max="7684" width="13.140625" style="15" customWidth="1"/>
    <col min="7685" max="7685" width="12.5703125" style="15" customWidth="1"/>
    <col min="7686" max="7686" width="12.7109375" style="15" customWidth="1"/>
    <col min="7687" max="7696" width="9.140625" style="15"/>
    <col min="7697" max="7697" width="6" style="15" customWidth="1"/>
    <col min="7698" max="7698" width="10.140625" style="15" customWidth="1"/>
    <col min="7699" max="7936" width="9.140625" style="15"/>
    <col min="7937" max="7937" width="41.5703125" style="15" customWidth="1"/>
    <col min="7938" max="7938" width="4.42578125" style="15" customWidth="1"/>
    <col min="7939" max="7939" width="9.140625" style="15"/>
    <col min="7940" max="7940" width="13.140625" style="15" customWidth="1"/>
    <col min="7941" max="7941" width="12.5703125" style="15" customWidth="1"/>
    <col min="7942" max="7942" width="12.7109375" style="15" customWidth="1"/>
    <col min="7943" max="7952" width="9.140625" style="15"/>
    <col min="7953" max="7953" width="6" style="15" customWidth="1"/>
    <col min="7954" max="7954" width="10.140625" style="15" customWidth="1"/>
    <col min="7955" max="8192" width="9.140625" style="15"/>
    <col min="8193" max="8193" width="41.5703125" style="15" customWidth="1"/>
    <col min="8194" max="8194" width="4.42578125" style="15" customWidth="1"/>
    <col min="8195" max="8195" width="9.140625" style="15"/>
    <col min="8196" max="8196" width="13.140625" style="15" customWidth="1"/>
    <col min="8197" max="8197" width="12.5703125" style="15" customWidth="1"/>
    <col min="8198" max="8198" width="12.7109375" style="15" customWidth="1"/>
    <col min="8199" max="8208" width="9.140625" style="15"/>
    <col min="8209" max="8209" width="6" style="15" customWidth="1"/>
    <col min="8210" max="8210" width="10.140625" style="15" customWidth="1"/>
    <col min="8211" max="8448" width="9.140625" style="15"/>
    <col min="8449" max="8449" width="41.5703125" style="15" customWidth="1"/>
    <col min="8450" max="8450" width="4.42578125" style="15" customWidth="1"/>
    <col min="8451" max="8451" width="9.140625" style="15"/>
    <col min="8452" max="8452" width="13.140625" style="15" customWidth="1"/>
    <col min="8453" max="8453" width="12.5703125" style="15" customWidth="1"/>
    <col min="8454" max="8454" width="12.7109375" style="15" customWidth="1"/>
    <col min="8455" max="8464" width="9.140625" style="15"/>
    <col min="8465" max="8465" width="6" style="15" customWidth="1"/>
    <col min="8466" max="8466" width="10.140625" style="15" customWidth="1"/>
    <col min="8467" max="8704" width="9.140625" style="15"/>
    <col min="8705" max="8705" width="41.5703125" style="15" customWidth="1"/>
    <col min="8706" max="8706" width="4.42578125" style="15" customWidth="1"/>
    <col min="8707" max="8707" width="9.140625" style="15"/>
    <col min="8708" max="8708" width="13.140625" style="15" customWidth="1"/>
    <col min="8709" max="8709" width="12.5703125" style="15" customWidth="1"/>
    <col min="8710" max="8710" width="12.7109375" style="15" customWidth="1"/>
    <col min="8711" max="8720" width="9.140625" style="15"/>
    <col min="8721" max="8721" width="6" style="15" customWidth="1"/>
    <col min="8722" max="8722" width="10.140625" style="15" customWidth="1"/>
    <col min="8723" max="8960" width="9.140625" style="15"/>
    <col min="8961" max="8961" width="41.5703125" style="15" customWidth="1"/>
    <col min="8962" max="8962" width="4.42578125" style="15" customWidth="1"/>
    <col min="8963" max="8963" width="9.140625" style="15"/>
    <col min="8964" max="8964" width="13.140625" style="15" customWidth="1"/>
    <col min="8965" max="8965" width="12.5703125" style="15" customWidth="1"/>
    <col min="8966" max="8966" width="12.7109375" style="15" customWidth="1"/>
    <col min="8967" max="8976" width="9.140625" style="15"/>
    <col min="8977" max="8977" width="6" style="15" customWidth="1"/>
    <col min="8978" max="8978" width="10.140625" style="15" customWidth="1"/>
    <col min="8979" max="9216" width="9.140625" style="15"/>
    <col min="9217" max="9217" width="41.5703125" style="15" customWidth="1"/>
    <col min="9218" max="9218" width="4.42578125" style="15" customWidth="1"/>
    <col min="9219" max="9219" width="9.140625" style="15"/>
    <col min="9220" max="9220" width="13.140625" style="15" customWidth="1"/>
    <col min="9221" max="9221" width="12.5703125" style="15" customWidth="1"/>
    <col min="9222" max="9222" width="12.7109375" style="15" customWidth="1"/>
    <col min="9223" max="9232" width="9.140625" style="15"/>
    <col min="9233" max="9233" width="6" style="15" customWidth="1"/>
    <col min="9234" max="9234" width="10.140625" style="15" customWidth="1"/>
    <col min="9235" max="9472" width="9.140625" style="15"/>
    <col min="9473" max="9473" width="41.5703125" style="15" customWidth="1"/>
    <col min="9474" max="9474" width="4.42578125" style="15" customWidth="1"/>
    <col min="9475" max="9475" width="9.140625" style="15"/>
    <col min="9476" max="9476" width="13.140625" style="15" customWidth="1"/>
    <col min="9477" max="9477" width="12.5703125" style="15" customWidth="1"/>
    <col min="9478" max="9478" width="12.7109375" style="15" customWidth="1"/>
    <col min="9479" max="9488" width="9.140625" style="15"/>
    <col min="9489" max="9489" width="6" style="15" customWidth="1"/>
    <col min="9490" max="9490" width="10.140625" style="15" customWidth="1"/>
    <col min="9491" max="9728" width="9.140625" style="15"/>
    <col min="9729" max="9729" width="41.5703125" style="15" customWidth="1"/>
    <col min="9730" max="9730" width="4.42578125" style="15" customWidth="1"/>
    <col min="9731" max="9731" width="9.140625" style="15"/>
    <col min="9732" max="9732" width="13.140625" style="15" customWidth="1"/>
    <col min="9733" max="9733" width="12.5703125" style="15" customWidth="1"/>
    <col min="9734" max="9734" width="12.7109375" style="15" customWidth="1"/>
    <col min="9735" max="9744" width="9.140625" style="15"/>
    <col min="9745" max="9745" width="6" style="15" customWidth="1"/>
    <col min="9746" max="9746" width="10.140625" style="15" customWidth="1"/>
    <col min="9747" max="9984" width="9.140625" style="15"/>
    <col min="9985" max="9985" width="41.5703125" style="15" customWidth="1"/>
    <col min="9986" max="9986" width="4.42578125" style="15" customWidth="1"/>
    <col min="9987" max="9987" width="9.140625" style="15"/>
    <col min="9988" max="9988" width="13.140625" style="15" customWidth="1"/>
    <col min="9989" max="9989" width="12.5703125" style="15" customWidth="1"/>
    <col min="9990" max="9990" width="12.7109375" style="15" customWidth="1"/>
    <col min="9991" max="10000" width="9.140625" style="15"/>
    <col min="10001" max="10001" width="6" style="15" customWidth="1"/>
    <col min="10002" max="10002" width="10.140625" style="15" customWidth="1"/>
    <col min="10003" max="10240" width="9.140625" style="15"/>
    <col min="10241" max="10241" width="41.5703125" style="15" customWidth="1"/>
    <col min="10242" max="10242" width="4.42578125" style="15" customWidth="1"/>
    <col min="10243" max="10243" width="9.140625" style="15"/>
    <col min="10244" max="10244" width="13.140625" style="15" customWidth="1"/>
    <col min="10245" max="10245" width="12.5703125" style="15" customWidth="1"/>
    <col min="10246" max="10246" width="12.7109375" style="15" customWidth="1"/>
    <col min="10247" max="10256" width="9.140625" style="15"/>
    <col min="10257" max="10257" width="6" style="15" customWidth="1"/>
    <col min="10258" max="10258" width="10.140625" style="15" customWidth="1"/>
    <col min="10259" max="10496" width="9.140625" style="15"/>
    <col min="10497" max="10497" width="41.5703125" style="15" customWidth="1"/>
    <col min="10498" max="10498" width="4.42578125" style="15" customWidth="1"/>
    <col min="10499" max="10499" width="9.140625" style="15"/>
    <col min="10500" max="10500" width="13.140625" style="15" customWidth="1"/>
    <col min="10501" max="10501" width="12.5703125" style="15" customWidth="1"/>
    <col min="10502" max="10502" width="12.7109375" style="15" customWidth="1"/>
    <col min="10503" max="10512" width="9.140625" style="15"/>
    <col min="10513" max="10513" width="6" style="15" customWidth="1"/>
    <col min="10514" max="10514" width="10.140625" style="15" customWidth="1"/>
    <col min="10515" max="10752" width="9.140625" style="15"/>
    <col min="10753" max="10753" width="41.5703125" style="15" customWidth="1"/>
    <col min="10754" max="10754" width="4.42578125" style="15" customWidth="1"/>
    <col min="10755" max="10755" width="9.140625" style="15"/>
    <col min="10756" max="10756" width="13.140625" style="15" customWidth="1"/>
    <col min="10757" max="10757" width="12.5703125" style="15" customWidth="1"/>
    <col min="10758" max="10758" width="12.7109375" style="15" customWidth="1"/>
    <col min="10759" max="10768" width="9.140625" style="15"/>
    <col min="10769" max="10769" width="6" style="15" customWidth="1"/>
    <col min="10770" max="10770" width="10.140625" style="15" customWidth="1"/>
    <col min="10771" max="11008" width="9.140625" style="15"/>
    <col min="11009" max="11009" width="41.5703125" style="15" customWidth="1"/>
    <col min="11010" max="11010" width="4.42578125" style="15" customWidth="1"/>
    <col min="11011" max="11011" width="9.140625" style="15"/>
    <col min="11012" max="11012" width="13.140625" style="15" customWidth="1"/>
    <col min="11013" max="11013" width="12.5703125" style="15" customWidth="1"/>
    <col min="11014" max="11014" width="12.7109375" style="15" customWidth="1"/>
    <col min="11015" max="11024" width="9.140625" style="15"/>
    <col min="11025" max="11025" width="6" style="15" customWidth="1"/>
    <col min="11026" max="11026" width="10.140625" style="15" customWidth="1"/>
    <col min="11027" max="11264" width="9.140625" style="15"/>
    <col min="11265" max="11265" width="41.5703125" style="15" customWidth="1"/>
    <col min="11266" max="11266" width="4.42578125" style="15" customWidth="1"/>
    <col min="11267" max="11267" width="9.140625" style="15"/>
    <col min="11268" max="11268" width="13.140625" style="15" customWidth="1"/>
    <col min="11269" max="11269" width="12.5703125" style="15" customWidth="1"/>
    <col min="11270" max="11270" width="12.7109375" style="15" customWidth="1"/>
    <col min="11271" max="11280" width="9.140625" style="15"/>
    <col min="11281" max="11281" width="6" style="15" customWidth="1"/>
    <col min="11282" max="11282" width="10.140625" style="15" customWidth="1"/>
    <col min="11283" max="11520" width="9.140625" style="15"/>
    <col min="11521" max="11521" width="41.5703125" style="15" customWidth="1"/>
    <col min="11522" max="11522" width="4.42578125" style="15" customWidth="1"/>
    <col min="11523" max="11523" width="9.140625" style="15"/>
    <col min="11524" max="11524" width="13.140625" style="15" customWidth="1"/>
    <col min="11525" max="11525" width="12.5703125" style="15" customWidth="1"/>
    <col min="11526" max="11526" width="12.7109375" style="15" customWidth="1"/>
    <col min="11527" max="11536" width="9.140625" style="15"/>
    <col min="11537" max="11537" width="6" style="15" customWidth="1"/>
    <col min="11538" max="11538" width="10.140625" style="15" customWidth="1"/>
    <col min="11539" max="11776" width="9.140625" style="15"/>
    <col min="11777" max="11777" width="41.5703125" style="15" customWidth="1"/>
    <col min="11778" max="11778" width="4.42578125" style="15" customWidth="1"/>
    <col min="11779" max="11779" width="9.140625" style="15"/>
    <col min="11780" max="11780" width="13.140625" style="15" customWidth="1"/>
    <col min="11781" max="11781" width="12.5703125" style="15" customWidth="1"/>
    <col min="11782" max="11782" width="12.7109375" style="15" customWidth="1"/>
    <col min="11783" max="11792" width="9.140625" style="15"/>
    <col min="11793" max="11793" width="6" style="15" customWidth="1"/>
    <col min="11794" max="11794" width="10.140625" style="15" customWidth="1"/>
    <col min="11795" max="12032" width="9.140625" style="15"/>
    <col min="12033" max="12033" width="41.5703125" style="15" customWidth="1"/>
    <col min="12034" max="12034" width="4.42578125" style="15" customWidth="1"/>
    <col min="12035" max="12035" width="9.140625" style="15"/>
    <col min="12036" max="12036" width="13.140625" style="15" customWidth="1"/>
    <col min="12037" max="12037" width="12.5703125" style="15" customWidth="1"/>
    <col min="12038" max="12038" width="12.7109375" style="15" customWidth="1"/>
    <col min="12039" max="12048" width="9.140625" style="15"/>
    <col min="12049" max="12049" width="6" style="15" customWidth="1"/>
    <col min="12050" max="12050" width="10.140625" style="15" customWidth="1"/>
    <col min="12051" max="12288" width="9.140625" style="15"/>
    <col min="12289" max="12289" width="41.5703125" style="15" customWidth="1"/>
    <col min="12290" max="12290" width="4.42578125" style="15" customWidth="1"/>
    <col min="12291" max="12291" width="9.140625" style="15"/>
    <col min="12292" max="12292" width="13.140625" style="15" customWidth="1"/>
    <col min="12293" max="12293" width="12.5703125" style="15" customWidth="1"/>
    <col min="12294" max="12294" width="12.7109375" style="15" customWidth="1"/>
    <col min="12295" max="12304" width="9.140625" style="15"/>
    <col min="12305" max="12305" width="6" style="15" customWidth="1"/>
    <col min="12306" max="12306" width="10.140625" style="15" customWidth="1"/>
    <col min="12307" max="12544" width="9.140625" style="15"/>
    <col min="12545" max="12545" width="41.5703125" style="15" customWidth="1"/>
    <col min="12546" max="12546" width="4.42578125" style="15" customWidth="1"/>
    <col min="12547" max="12547" width="9.140625" style="15"/>
    <col min="12548" max="12548" width="13.140625" style="15" customWidth="1"/>
    <col min="12549" max="12549" width="12.5703125" style="15" customWidth="1"/>
    <col min="12550" max="12550" width="12.7109375" style="15" customWidth="1"/>
    <col min="12551" max="12560" width="9.140625" style="15"/>
    <col min="12561" max="12561" width="6" style="15" customWidth="1"/>
    <col min="12562" max="12562" width="10.140625" style="15" customWidth="1"/>
    <col min="12563" max="12800" width="9.140625" style="15"/>
    <col min="12801" max="12801" width="41.5703125" style="15" customWidth="1"/>
    <col min="12802" max="12802" width="4.42578125" style="15" customWidth="1"/>
    <col min="12803" max="12803" width="9.140625" style="15"/>
    <col min="12804" max="12804" width="13.140625" style="15" customWidth="1"/>
    <col min="12805" max="12805" width="12.5703125" style="15" customWidth="1"/>
    <col min="12806" max="12806" width="12.7109375" style="15" customWidth="1"/>
    <col min="12807" max="12816" width="9.140625" style="15"/>
    <col min="12817" max="12817" width="6" style="15" customWidth="1"/>
    <col min="12818" max="12818" width="10.140625" style="15" customWidth="1"/>
    <col min="12819" max="13056" width="9.140625" style="15"/>
    <col min="13057" max="13057" width="41.5703125" style="15" customWidth="1"/>
    <col min="13058" max="13058" width="4.42578125" style="15" customWidth="1"/>
    <col min="13059" max="13059" width="9.140625" style="15"/>
    <col min="13060" max="13060" width="13.140625" style="15" customWidth="1"/>
    <col min="13061" max="13061" width="12.5703125" style="15" customWidth="1"/>
    <col min="13062" max="13062" width="12.7109375" style="15" customWidth="1"/>
    <col min="13063" max="13072" width="9.140625" style="15"/>
    <col min="13073" max="13073" width="6" style="15" customWidth="1"/>
    <col min="13074" max="13074" width="10.140625" style="15" customWidth="1"/>
    <col min="13075" max="13312" width="9.140625" style="15"/>
    <col min="13313" max="13313" width="41.5703125" style="15" customWidth="1"/>
    <col min="13314" max="13314" width="4.42578125" style="15" customWidth="1"/>
    <col min="13315" max="13315" width="9.140625" style="15"/>
    <col min="13316" max="13316" width="13.140625" style="15" customWidth="1"/>
    <col min="13317" max="13317" width="12.5703125" style="15" customWidth="1"/>
    <col min="13318" max="13318" width="12.7109375" style="15" customWidth="1"/>
    <col min="13319" max="13328" width="9.140625" style="15"/>
    <col min="13329" max="13329" width="6" style="15" customWidth="1"/>
    <col min="13330" max="13330" width="10.140625" style="15" customWidth="1"/>
    <col min="13331" max="13568" width="9.140625" style="15"/>
    <col min="13569" max="13569" width="41.5703125" style="15" customWidth="1"/>
    <col min="13570" max="13570" width="4.42578125" style="15" customWidth="1"/>
    <col min="13571" max="13571" width="9.140625" style="15"/>
    <col min="13572" max="13572" width="13.140625" style="15" customWidth="1"/>
    <col min="13573" max="13573" width="12.5703125" style="15" customWidth="1"/>
    <col min="13574" max="13574" width="12.7109375" style="15" customWidth="1"/>
    <col min="13575" max="13584" width="9.140625" style="15"/>
    <col min="13585" max="13585" width="6" style="15" customWidth="1"/>
    <col min="13586" max="13586" width="10.140625" style="15" customWidth="1"/>
    <col min="13587" max="13824" width="9.140625" style="15"/>
    <col min="13825" max="13825" width="41.5703125" style="15" customWidth="1"/>
    <col min="13826" max="13826" width="4.42578125" style="15" customWidth="1"/>
    <col min="13827" max="13827" width="9.140625" style="15"/>
    <col min="13828" max="13828" width="13.140625" style="15" customWidth="1"/>
    <col min="13829" max="13829" width="12.5703125" style="15" customWidth="1"/>
    <col min="13830" max="13830" width="12.7109375" style="15" customWidth="1"/>
    <col min="13831" max="13840" width="9.140625" style="15"/>
    <col min="13841" max="13841" width="6" style="15" customWidth="1"/>
    <col min="13842" max="13842" width="10.140625" style="15" customWidth="1"/>
    <col min="13843" max="14080" width="9.140625" style="15"/>
    <col min="14081" max="14081" width="41.5703125" style="15" customWidth="1"/>
    <col min="14082" max="14082" width="4.42578125" style="15" customWidth="1"/>
    <col min="14083" max="14083" width="9.140625" style="15"/>
    <col min="14084" max="14084" width="13.140625" style="15" customWidth="1"/>
    <col min="14085" max="14085" width="12.5703125" style="15" customWidth="1"/>
    <col min="14086" max="14086" width="12.7109375" style="15" customWidth="1"/>
    <col min="14087" max="14096" width="9.140625" style="15"/>
    <col min="14097" max="14097" width="6" style="15" customWidth="1"/>
    <col min="14098" max="14098" width="10.140625" style="15" customWidth="1"/>
    <col min="14099" max="14336" width="9.140625" style="15"/>
    <col min="14337" max="14337" width="41.5703125" style="15" customWidth="1"/>
    <col min="14338" max="14338" width="4.42578125" style="15" customWidth="1"/>
    <col min="14339" max="14339" width="9.140625" style="15"/>
    <col min="14340" max="14340" width="13.140625" style="15" customWidth="1"/>
    <col min="14341" max="14341" width="12.5703125" style="15" customWidth="1"/>
    <col min="14342" max="14342" width="12.7109375" style="15" customWidth="1"/>
    <col min="14343" max="14352" width="9.140625" style="15"/>
    <col min="14353" max="14353" width="6" style="15" customWidth="1"/>
    <col min="14354" max="14354" width="10.140625" style="15" customWidth="1"/>
    <col min="14355" max="14592" width="9.140625" style="15"/>
    <col min="14593" max="14593" width="41.5703125" style="15" customWidth="1"/>
    <col min="14594" max="14594" width="4.42578125" style="15" customWidth="1"/>
    <col min="14595" max="14595" width="9.140625" style="15"/>
    <col min="14596" max="14596" width="13.140625" style="15" customWidth="1"/>
    <col min="14597" max="14597" width="12.5703125" style="15" customWidth="1"/>
    <col min="14598" max="14598" width="12.7109375" style="15" customWidth="1"/>
    <col min="14599" max="14608" width="9.140625" style="15"/>
    <col min="14609" max="14609" width="6" style="15" customWidth="1"/>
    <col min="14610" max="14610" width="10.140625" style="15" customWidth="1"/>
    <col min="14611" max="14848" width="9.140625" style="15"/>
    <col min="14849" max="14849" width="41.5703125" style="15" customWidth="1"/>
    <col min="14850" max="14850" width="4.42578125" style="15" customWidth="1"/>
    <col min="14851" max="14851" width="9.140625" style="15"/>
    <col min="14852" max="14852" width="13.140625" style="15" customWidth="1"/>
    <col min="14853" max="14853" width="12.5703125" style="15" customWidth="1"/>
    <col min="14854" max="14854" width="12.7109375" style="15" customWidth="1"/>
    <col min="14855" max="14864" width="9.140625" style="15"/>
    <col min="14865" max="14865" width="6" style="15" customWidth="1"/>
    <col min="14866" max="14866" width="10.140625" style="15" customWidth="1"/>
    <col min="14867" max="15104" width="9.140625" style="15"/>
    <col min="15105" max="15105" width="41.5703125" style="15" customWidth="1"/>
    <col min="15106" max="15106" width="4.42578125" style="15" customWidth="1"/>
    <col min="15107" max="15107" width="9.140625" style="15"/>
    <col min="15108" max="15108" width="13.140625" style="15" customWidth="1"/>
    <col min="15109" max="15109" width="12.5703125" style="15" customWidth="1"/>
    <col min="15110" max="15110" width="12.7109375" style="15" customWidth="1"/>
    <col min="15111" max="15120" width="9.140625" style="15"/>
    <col min="15121" max="15121" width="6" style="15" customWidth="1"/>
    <col min="15122" max="15122" width="10.140625" style="15" customWidth="1"/>
    <col min="15123" max="15360" width="9.140625" style="15"/>
    <col min="15361" max="15361" width="41.5703125" style="15" customWidth="1"/>
    <col min="15362" max="15362" width="4.42578125" style="15" customWidth="1"/>
    <col min="15363" max="15363" width="9.140625" style="15"/>
    <col min="15364" max="15364" width="13.140625" style="15" customWidth="1"/>
    <col min="15365" max="15365" width="12.5703125" style="15" customWidth="1"/>
    <col min="15366" max="15366" width="12.7109375" style="15" customWidth="1"/>
    <col min="15367" max="15376" width="9.140625" style="15"/>
    <col min="15377" max="15377" width="6" style="15" customWidth="1"/>
    <col min="15378" max="15378" width="10.140625" style="15" customWidth="1"/>
    <col min="15379" max="15616" width="9.140625" style="15"/>
    <col min="15617" max="15617" width="41.5703125" style="15" customWidth="1"/>
    <col min="15618" max="15618" width="4.42578125" style="15" customWidth="1"/>
    <col min="15619" max="15619" width="9.140625" style="15"/>
    <col min="15620" max="15620" width="13.140625" style="15" customWidth="1"/>
    <col min="15621" max="15621" width="12.5703125" style="15" customWidth="1"/>
    <col min="15622" max="15622" width="12.7109375" style="15" customWidth="1"/>
    <col min="15623" max="15632" width="9.140625" style="15"/>
    <col min="15633" max="15633" width="6" style="15" customWidth="1"/>
    <col min="15634" max="15634" width="10.140625" style="15" customWidth="1"/>
    <col min="15635" max="15872" width="9.140625" style="15"/>
    <col min="15873" max="15873" width="41.5703125" style="15" customWidth="1"/>
    <col min="15874" max="15874" width="4.42578125" style="15" customWidth="1"/>
    <col min="15875" max="15875" width="9.140625" style="15"/>
    <col min="15876" max="15876" width="13.140625" style="15" customWidth="1"/>
    <col min="15877" max="15877" width="12.5703125" style="15" customWidth="1"/>
    <col min="15878" max="15878" width="12.7109375" style="15" customWidth="1"/>
    <col min="15879" max="15888" width="9.140625" style="15"/>
    <col min="15889" max="15889" width="6" style="15" customWidth="1"/>
    <col min="15890" max="15890" width="10.140625" style="15" customWidth="1"/>
    <col min="15891" max="16128" width="9.140625" style="15"/>
    <col min="16129" max="16129" width="41.5703125" style="15" customWidth="1"/>
    <col min="16130" max="16130" width="4.42578125" style="15" customWidth="1"/>
    <col min="16131" max="16131" width="9.140625" style="15"/>
    <col min="16132" max="16132" width="13.140625" style="15" customWidth="1"/>
    <col min="16133" max="16133" width="12.5703125" style="15" customWidth="1"/>
    <col min="16134" max="16134" width="12.7109375" style="15" customWidth="1"/>
    <col min="16135" max="16144" width="9.140625" style="15"/>
    <col min="16145" max="16145" width="6" style="15" customWidth="1"/>
    <col min="16146" max="16146" width="10.140625" style="15" customWidth="1"/>
    <col min="16147" max="16384" width="9.140625" style="15"/>
  </cols>
  <sheetData>
    <row r="1" spans="1:19" ht="25.5">
      <c r="A1" s="12" t="s">
        <v>126</v>
      </c>
      <c r="B1" s="12"/>
      <c r="C1" s="12"/>
      <c r="D1" s="12"/>
      <c r="E1" s="12"/>
      <c r="F1" s="12"/>
      <c r="G1" s="12"/>
      <c r="H1" s="12"/>
      <c r="I1" s="12"/>
      <c r="J1" s="12"/>
      <c r="K1" s="12"/>
      <c r="L1" s="12"/>
      <c r="M1" s="12"/>
      <c r="N1" s="12"/>
      <c r="O1" s="12"/>
      <c r="P1" s="12"/>
      <c r="Q1" s="12"/>
      <c r="R1" s="12"/>
      <c r="S1" s="14" t="s">
        <v>58</v>
      </c>
    </row>
    <row r="2" spans="1:19" ht="25.5">
      <c r="A2" s="12" t="s">
        <v>133</v>
      </c>
      <c r="B2" s="12"/>
      <c r="C2" s="12"/>
      <c r="D2" s="12"/>
      <c r="E2" s="12"/>
      <c r="F2" s="12"/>
      <c r="G2" s="12"/>
      <c r="H2" s="12"/>
      <c r="I2" s="12"/>
      <c r="J2" s="12"/>
      <c r="K2" s="12"/>
      <c r="L2" s="12"/>
      <c r="M2" s="12"/>
      <c r="N2" s="12"/>
      <c r="O2" s="12"/>
      <c r="P2" s="12"/>
      <c r="Q2" s="12"/>
      <c r="R2" s="12"/>
      <c r="S2" s="12"/>
    </row>
    <row r="3" spans="1:19" ht="26.25" thickBot="1">
      <c r="F3" s="16"/>
    </row>
    <row r="4" spans="1:19" ht="15.75" thickTop="1">
      <c r="C4" s="293" t="s">
        <v>122</v>
      </c>
      <c r="D4" s="294"/>
      <c r="E4" s="294"/>
      <c r="F4" s="294"/>
      <c r="G4" s="294"/>
      <c r="H4" s="295"/>
      <c r="I4" s="296" t="s">
        <v>123</v>
      </c>
      <c r="J4" s="294"/>
      <c r="K4" s="294"/>
      <c r="L4" s="294"/>
      <c r="M4" s="294"/>
      <c r="N4" s="294"/>
      <c r="O4" s="294"/>
      <c r="P4" s="297"/>
      <c r="Q4" s="51"/>
      <c r="R4" s="52"/>
      <c r="S4" s="53"/>
    </row>
    <row r="5" spans="1:19" s="65" customFormat="1" ht="42.75">
      <c r="C5" s="108" t="s">
        <v>115</v>
      </c>
      <c r="D5" s="109" t="s">
        <v>85</v>
      </c>
      <c r="E5" s="109" t="s">
        <v>86</v>
      </c>
      <c r="F5" s="109" t="s">
        <v>37</v>
      </c>
      <c r="G5" s="109" t="s">
        <v>87</v>
      </c>
      <c r="H5" s="109" t="s">
        <v>88</v>
      </c>
      <c r="I5" s="109" t="s">
        <v>116</v>
      </c>
      <c r="J5" s="109" t="s">
        <v>117</v>
      </c>
      <c r="K5" s="110" t="s">
        <v>118</v>
      </c>
      <c r="L5" s="110" t="s">
        <v>89</v>
      </c>
      <c r="M5" s="109" t="s">
        <v>119</v>
      </c>
      <c r="N5" s="109" t="s">
        <v>120</v>
      </c>
      <c r="O5" s="109" t="s">
        <v>121</v>
      </c>
      <c r="P5" s="111" t="s">
        <v>260</v>
      </c>
      <c r="Q5" s="113"/>
      <c r="R5" s="17" t="s">
        <v>143</v>
      </c>
      <c r="S5" s="112" t="s">
        <v>144</v>
      </c>
    </row>
    <row r="6" spans="1:19" s="155" customFormat="1" ht="30">
      <c r="C6" s="147" t="str">
        <f>Transformation!C6</f>
        <v>1000 metric tons</v>
      </c>
      <c r="D6" s="148" t="str">
        <f>Transformation!D6</f>
        <v>1000 metric tons</v>
      </c>
      <c r="E6" s="148" t="str">
        <f>Transformation!E6</f>
        <v>1000 metric tons</v>
      </c>
      <c r="F6" s="148" t="str">
        <f>Transformation!F6</f>
        <v>1000 metric tons</v>
      </c>
      <c r="G6" s="148" t="str">
        <f>Transformation!G6</f>
        <v>1000 metric tons</v>
      </c>
      <c r="H6" s="148" t="str">
        <f>Transformation!H6</f>
        <v>1000 metric tons</v>
      </c>
      <c r="I6" s="148" t="str">
        <f>Transformation!I6</f>
        <v>1000 metric tons</v>
      </c>
      <c r="J6" s="148" t="str">
        <f>Transformation!J6</f>
        <v>1000 metric tons</v>
      </c>
      <c r="K6" s="148" t="str">
        <f>Transformation!K6</f>
        <v>1000 metric tons</v>
      </c>
      <c r="L6" s="148" t="str">
        <f>Transformation!L6</f>
        <v>1000 metric tons</v>
      </c>
      <c r="M6" s="148" t="str">
        <f>Transformation!M6</f>
        <v>select unit</v>
      </c>
      <c r="N6" s="148" t="str">
        <f>Transformation!N6</f>
        <v>select unit</v>
      </c>
      <c r="O6" s="148" t="str">
        <f>Transformation!O6</f>
        <v>select unit</v>
      </c>
      <c r="P6" s="149" t="str">
        <f>Transformation!P6</f>
        <v>select unit</v>
      </c>
      <c r="Q6" s="157"/>
      <c r="R6" s="147" t="str">
        <f>Transformation!R6</f>
        <v>1000 metric tons</v>
      </c>
      <c r="S6" s="149" t="str">
        <f>Transformation!S6</f>
        <v>select unit</v>
      </c>
    </row>
    <row r="7" spans="1:19" ht="15.75" thickBot="1">
      <c r="C7" s="19" t="s">
        <v>5</v>
      </c>
      <c r="D7" s="20" t="s">
        <v>6</v>
      </c>
      <c r="E7" s="20" t="s">
        <v>7</v>
      </c>
      <c r="F7" s="20" t="s">
        <v>8</v>
      </c>
      <c r="G7" s="20" t="s">
        <v>9</v>
      </c>
      <c r="H7" s="20" t="s">
        <v>10</v>
      </c>
      <c r="I7" s="20" t="s">
        <v>11</v>
      </c>
      <c r="J7" s="20" t="s">
        <v>12</v>
      </c>
      <c r="K7" s="20" t="s">
        <v>13</v>
      </c>
      <c r="L7" s="20" t="s">
        <v>14</v>
      </c>
      <c r="M7" s="20" t="s">
        <v>15</v>
      </c>
      <c r="N7" s="20" t="s">
        <v>16</v>
      </c>
      <c r="O7" s="20" t="s">
        <v>17</v>
      </c>
      <c r="P7" s="66" t="s">
        <v>18</v>
      </c>
      <c r="R7" s="67" t="s">
        <v>38</v>
      </c>
      <c r="S7" s="68" t="s">
        <v>39</v>
      </c>
    </row>
    <row r="8" spans="1:19" ht="18.75" thickTop="1" thickBot="1">
      <c r="A8" s="69" t="s">
        <v>265</v>
      </c>
      <c r="B8" s="70">
        <v>1</v>
      </c>
      <c r="C8" s="233">
        <f t="shared" ref="C8:P8" si="0">C9+C23+C30</f>
        <v>0</v>
      </c>
      <c r="D8" s="234">
        <f t="shared" si="0"/>
        <v>0</v>
      </c>
      <c r="E8" s="234">
        <f t="shared" si="0"/>
        <v>0</v>
      </c>
      <c r="F8" s="234">
        <f t="shared" si="0"/>
        <v>0</v>
      </c>
      <c r="G8" s="234">
        <f t="shared" si="0"/>
        <v>0</v>
      </c>
      <c r="H8" s="234">
        <f t="shared" si="0"/>
        <v>0</v>
      </c>
      <c r="I8" s="234">
        <f t="shared" si="0"/>
        <v>0</v>
      </c>
      <c r="J8" s="234">
        <f t="shared" si="0"/>
        <v>0</v>
      </c>
      <c r="K8" s="234">
        <f t="shared" si="0"/>
        <v>0</v>
      </c>
      <c r="L8" s="234">
        <f t="shared" si="0"/>
        <v>0</v>
      </c>
      <c r="M8" s="234">
        <f t="shared" si="0"/>
        <v>0</v>
      </c>
      <c r="N8" s="234">
        <f t="shared" si="0"/>
        <v>0</v>
      </c>
      <c r="O8" s="234">
        <f t="shared" si="0"/>
        <v>0</v>
      </c>
      <c r="P8" s="235">
        <f t="shared" si="0"/>
        <v>0</v>
      </c>
      <c r="Q8" s="184"/>
      <c r="R8" s="233">
        <f>R9+R23+R30</f>
        <v>0</v>
      </c>
      <c r="S8" s="235">
        <f>S9+S23+S30</f>
        <v>0</v>
      </c>
    </row>
    <row r="9" spans="1:19">
      <c r="A9" s="71" t="s">
        <v>59</v>
      </c>
      <c r="B9" s="72">
        <v>2</v>
      </c>
      <c r="C9" s="236">
        <f>SUM(C10:C22)</f>
        <v>0</v>
      </c>
      <c r="D9" s="237">
        <f t="shared" ref="D9:P9" si="1">SUM(D10:D22)</f>
        <v>0</v>
      </c>
      <c r="E9" s="237">
        <f t="shared" si="1"/>
        <v>0</v>
      </c>
      <c r="F9" s="237">
        <f t="shared" si="1"/>
        <v>0</v>
      </c>
      <c r="G9" s="237">
        <f t="shared" si="1"/>
        <v>0</v>
      </c>
      <c r="H9" s="237">
        <f t="shared" si="1"/>
        <v>0</v>
      </c>
      <c r="I9" s="237">
        <f t="shared" si="1"/>
        <v>0</v>
      </c>
      <c r="J9" s="237">
        <f t="shared" si="1"/>
        <v>0</v>
      </c>
      <c r="K9" s="237">
        <f t="shared" si="1"/>
        <v>0</v>
      </c>
      <c r="L9" s="237">
        <f t="shared" si="1"/>
        <v>0</v>
      </c>
      <c r="M9" s="237">
        <f t="shared" si="1"/>
        <v>0</v>
      </c>
      <c r="N9" s="237">
        <f t="shared" si="1"/>
        <v>0</v>
      </c>
      <c r="O9" s="237">
        <f t="shared" si="1"/>
        <v>0</v>
      </c>
      <c r="P9" s="238">
        <f t="shared" si="1"/>
        <v>0</v>
      </c>
      <c r="Q9" s="184"/>
      <c r="R9" s="176">
        <f>SUM(R10:R22)</f>
        <v>0</v>
      </c>
      <c r="S9" s="178">
        <f>SUM(S10:S22)</f>
        <v>0</v>
      </c>
    </row>
    <row r="10" spans="1:19">
      <c r="A10" s="25" t="s">
        <v>60</v>
      </c>
      <c r="B10" s="56">
        <v>3</v>
      </c>
      <c r="C10" s="221"/>
      <c r="D10" s="163"/>
      <c r="E10" s="163"/>
      <c r="F10" s="163"/>
      <c r="G10" s="163"/>
      <c r="H10" s="163"/>
      <c r="I10" s="163"/>
      <c r="J10" s="163"/>
      <c r="K10" s="163"/>
      <c r="L10" s="163"/>
      <c r="M10" s="163"/>
      <c r="N10" s="163"/>
      <c r="O10" s="163"/>
      <c r="P10" s="169"/>
      <c r="Q10" s="184"/>
      <c r="R10" s="221"/>
      <c r="S10" s="169"/>
    </row>
    <row r="11" spans="1:19">
      <c r="A11" s="25" t="s">
        <v>61</v>
      </c>
      <c r="B11" s="56">
        <v>4</v>
      </c>
      <c r="C11" s="221"/>
      <c r="D11" s="163"/>
      <c r="E11" s="163"/>
      <c r="F11" s="163"/>
      <c r="G11" s="163"/>
      <c r="H11" s="163"/>
      <c r="I11" s="163"/>
      <c r="J11" s="163"/>
      <c r="K11" s="163"/>
      <c r="L11" s="163"/>
      <c r="M11" s="163"/>
      <c r="N11" s="163"/>
      <c r="O11" s="163"/>
      <c r="P11" s="169"/>
      <c r="Q11" s="184"/>
      <c r="R11" s="221"/>
      <c r="S11" s="169"/>
    </row>
    <row r="12" spans="1:19">
      <c r="A12" s="25" t="s">
        <v>62</v>
      </c>
      <c r="B12" s="56">
        <v>5</v>
      </c>
      <c r="C12" s="221"/>
      <c r="D12" s="163"/>
      <c r="E12" s="163"/>
      <c r="F12" s="163"/>
      <c r="G12" s="163"/>
      <c r="H12" s="163"/>
      <c r="I12" s="163"/>
      <c r="J12" s="163"/>
      <c r="K12" s="163"/>
      <c r="L12" s="163"/>
      <c r="M12" s="163"/>
      <c r="N12" s="163"/>
      <c r="O12" s="163"/>
      <c r="P12" s="169"/>
      <c r="Q12" s="184"/>
      <c r="R12" s="221"/>
      <c r="S12" s="169"/>
    </row>
    <row r="13" spans="1:19">
      <c r="A13" s="25" t="s">
        <v>63</v>
      </c>
      <c r="B13" s="56">
        <v>6</v>
      </c>
      <c r="C13" s="221"/>
      <c r="D13" s="163"/>
      <c r="E13" s="163"/>
      <c r="F13" s="163"/>
      <c r="G13" s="163"/>
      <c r="H13" s="163"/>
      <c r="I13" s="163"/>
      <c r="J13" s="163"/>
      <c r="K13" s="163"/>
      <c r="L13" s="163"/>
      <c r="M13" s="163"/>
      <c r="N13" s="163"/>
      <c r="O13" s="163"/>
      <c r="P13" s="169"/>
      <c r="Q13" s="184"/>
      <c r="R13" s="221"/>
      <c r="S13" s="169"/>
    </row>
    <row r="14" spans="1:19">
      <c r="A14" s="25" t="s">
        <v>64</v>
      </c>
      <c r="B14" s="56">
        <v>7</v>
      </c>
      <c r="C14" s="221"/>
      <c r="D14" s="163"/>
      <c r="E14" s="163"/>
      <c r="F14" s="163"/>
      <c r="G14" s="163"/>
      <c r="H14" s="163"/>
      <c r="I14" s="163"/>
      <c r="J14" s="163"/>
      <c r="K14" s="163"/>
      <c r="L14" s="163"/>
      <c r="M14" s="163"/>
      <c r="N14" s="163"/>
      <c r="O14" s="163"/>
      <c r="P14" s="169"/>
      <c r="Q14" s="184"/>
      <c r="R14" s="221"/>
      <c r="S14" s="169"/>
    </row>
    <row r="15" spans="1:19">
      <c r="A15" s="25" t="s">
        <v>65</v>
      </c>
      <c r="B15" s="56">
        <v>8</v>
      </c>
      <c r="C15" s="221"/>
      <c r="D15" s="163"/>
      <c r="E15" s="163"/>
      <c r="F15" s="163"/>
      <c r="G15" s="163"/>
      <c r="H15" s="163"/>
      <c r="I15" s="163"/>
      <c r="J15" s="163"/>
      <c r="K15" s="163"/>
      <c r="L15" s="163"/>
      <c r="M15" s="163"/>
      <c r="N15" s="163"/>
      <c r="O15" s="163"/>
      <c r="P15" s="169"/>
      <c r="Q15" s="184"/>
      <c r="R15" s="221"/>
      <c r="S15" s="169"/>
    </row>
    <row r="16" spans="1:19">
      <c r="A16" s="25" t="s">
        <v>66</v>
      </c>
      <c r="B16" s="56">
        <v>9</v>
      </c>
      <c r="C16" s="221"/>
      <c r="D16" s="163"/>
      <c r="E16" s="163"/>
      <c r="F16" s="163"/>
      <c r="G16" s="163"/>
      <c r="H16" s="163"/>
      <c r="I16" s="163"/>
      <c r="J16" s="163"/>
      <c r="K16" s="163"/>
      <c r="L16" s="163"/>
      <c r="M16" s="163"/>
      <c r="N16" s="163"/>
      <c r="O16" s="163"/>
      <c r="P16" s="169"/>
      <c r="Q16" s="184"/>
      <c r="R16" s="221"/>
      <c r="S16" s="169"/>
    </row>
    <row r="17" spans="1:19">
      <c r="A17" s="25" t="s">
        <v>67</v>
      </c>
      <c r="B17" s="56">
        <v>10</v>
      </c>
      <c r="C17" s="221"/>
      <c r="D17" s="163"/>
      <c r="E17" s="163"/>
      <c r="F17" s="163"/>
      <c r="G17" s="163"/>
      <c r="H17" s="163"/>
      <c r="I17" s="163"/>
      <c r="J17" s="163"/>
      <c r="K17" s="163"/>
      <c r="L17" s="163"/>
      <c r="M17" s="163"/>
      <c r="N17" s="163"/>
      <c r="O17" s="163"/>
      <c r="P17" s="169"/>
      <c r="Q17" s="184"/>
      <c r="R17" s="221"/>
      <c r="S17" s="169"/>
    </row>
    <row r="18" spans="1:19">
      <c r="A18" s="61" t="s">
        <v>68</v>
      </c>
      <c r="B18" s="73">
        <v>11</v>
      </c>
      <c r="C18" s="224"/>
      <c r="D18" s="171"/>
      <c r="E18" s="171"/>
      <c r="F18" s="171"/>
      <c r="G18" s="171"/>
      <c r="H18" s="171"/>
      <c r="I18" s="171"/>
      <c r="J18" s="171"/>
      <c r="K18" s="171"/>
      <c r="L18" s="171"/>
      <c r="M18" s="171"/>
      <c r="N18" s="171"/>
      <c r="O18" s="171"/>
      <c r="P18" s="172"/>
      <c r="Q18" s="184"/>
      <c r="R18" s="221"/>
      <c r="S18" s="169"/>
    </row>
    <row r="19" spans="1:19">
      <c r="A19" s="61" t="s">
        <v>69</v>
      </c>
      <c r="B19" s="73">
        <v>12</v>
      </c>
      <c r="C19" s="224"/>
      <c r="D19" s="171"/>
      <c r="E19" s="171"/>
      <c r="F19" s="171"/>
      <c r="G19" s="171"/>
      <c r="H19" s="171"/>
      <c r="I19" s="171"/>
      <c r="J19" s="171"/>
      <c r="K19" s="171"/>
      <c r="L19" s="171"/>
      <c r="M19" s="171"/>
      <c r="N19" s="171"/>
      <c r="O19" s="171"/>
      <c r="P19" s="172"/>
      <c r="Q19" s="184"/>
      <c r="R19" s="221"/>
      <c r="S19" s="169"/>
    </row>
    <row r="20" spans="1:19">
      <c r="A20" s="61" t="s">
        <v>70</v>
      </c>
      <c r="B20" s="73">
        <v>13</v>
      </c>
      <c r="C20" s="224"/>
      <c r="D20" s="171"/>
      <c r="E20" s="171"/>
      <c r="F20" s="171"/>
      <c r="G20" s="171"/>
      <c r="H20" s="171"/>
      <c r="I20" s="171"/>
      <c r="J20" s="171"/>
      <c r="K20" s="171"/>
      <c r="L20" s="171"/>
      <c r="M20" s="171"/>
      <c r="N20" s="171"/>
      <c r="O20" s="171"/>
      <c r="P20" s="172"/>
      <c r="Q20" s="184"/>
      <c r="R20" s="221"/>
      <c r="S20" s="169"/>
    </row>
    <row r="21" spans="1:19">
      <c r="A21" s="61" t="s">
        <v>71</v>
      </c>
      <c r="B21" s="73">
        <v>14</v>
      </c>
      <c r="C21" s="224"/>
      <c r="D21" s="171"/>
      <c r="E21" s="171"/>
      <c r="F21" s="171"/>
      <c r="G21" s="171"/>
      <c r="H21" s="171"/>
      <c r="I21" s="171"/>
      <c r="J21" s="171"/>
      <c r="K21" s="171"/>
      <c r="L21" s="171"/>
      <c r="M21" s="171"/>
      <c r="N21" s="171"/>
      <c r="O21" s="171"/>
      <c r="P21" s="172"/>
      <c r="Q21" s="184"/>
      <c r="R21" s="221"/>
      <c r="S21" s="169"/>
    </row>
    <row r="22" spans="1:19" ht="15.75" thickBot="1">
      <c r="A22" s="57" t="s">
        <v>72</v>
      </c>
      <c r="B22" s="74">
        <v>15</v>
      </c>
      <c r="C22" s="228"/>
      <c r="D22" s="229"/>
      <c r="E22" s="229"/>
      <c r="F22" s="229"/>
      <c r="G22" s="229"/>
      <c r="H22" s="229"/>
      <c r="I22" s="229"/>
      <c r="J22" s="229"/>
      <c r="K22" s="229"/>
      <c r="L22" s="229"/>
      <c r="M22" s="229"/>
      <c r="N22" s="229"/>
      <c r="O22" s="229"/>
      <c r="P22" s="230"/>
      <c r="Q22" s="184"/>
      <c r="R22" s="228"/>
      <c r="S22" s="230"/>
    </row>
    <row r="23" spans="1:19">
      <c r="A23" s="71" t="s">
        <v>73</v>
      </c>
      <c r="B23" s="72">
        <v>16</v>
      </c>
      <c r="C23" s="236">
        <f>SUM(C24:C29)</f>
        <v>0</v>
      </c>
      <c r="D23" s="237">
        <f t="shared" ref="D23:P23" si="2">SUM(D24:D29)</f>
        <v>0</v>
      </c>
      <c r="E23" s="237">
        <f t="shared" si="2"/>
        <v>0</v>
      </c>
      <c r="F23" s="237">
        <f t="shared" si="2"/>
        <v>0</v>
      </c>
      <c r="G23" s="237">
        <f t="shared" si="2"/>
        <v>0</v>
      </c>
      <c r="H23" s="237">
        <f t="shared" si="2"/>
        <v>0</v>
      </c>
      <c r="I23" s="237">
        <f t="shared" si="2"/>
        <v>0</v>
      </c>
      <c r="J23" s="237">
        <f t="shared" si="2"/>
        <v>0</v>
      </c>
      <c r="K23" s="237">
        <f t="shared" si="2"/>
        <v>0</v>
      </c>
      <c r="L23" s="237">
        <f t="shared" si="2"/>
        <v>0</v>
      </c>
      <c r="M23" s="237">
        <f t="shared" si="2"/>
        <v>0</v>
      </c>
      <c r="N23" s="237">
        <f t="shared" si="2"/>
        <v>0</v>
      </c>
      <c r="O23" s="237">
        <f t="shared" si="2"/>
        <v>0</v>
      </c>
      <c r="P23" s="238">
        <f t="shared" si="2"/>
        <v>0</v>
      </c>
      <c r="Q23" s="184"/>
      <c r="R23" s="176">
        <f t="shared" ref="R23:S23" si="3">SUM(R24:R29)</f>
        <v>0</v>
      </c>
      <c r="S23" s="178">
        <f t="shared" si="3"/>
        <v>0</v>
      </c>
    </row>
    <row r="24" spans="1:19">
      <c r="A24" s="75" t="s">
        <v>145</v>
      </c>
      <c r="B24" s="76">
        <v>18</v>
      </c>
      <c r="C24" s="239"/>
      <c r="D24" s="164"/>
      <c r="E24" s="164"/>
      <c r="F24" s="164"/>
      <c r="G24" s="164"/>
      <c r="H24" s="164"/>
      <c r="I24" s="164"/>
      <c r="J24" s="164"/>
      <c r="K24" s="164"/>
      <c r="L24" s="164"/>
      <c r="M24" s="164"/>
      <c r="N24" s="164"/>
      <c r="O24" s="164"/>
      <c r="P24" s="165"/>
      <c r="Q24" s="184"/>
      <c r="R24" s="239"/>
      <c r="S24" s="165"/>
    </row>
    <row r="25" spans="1:19">
      <c r="A25" s="25" t="s">
        <v>74</v>
      </c>
      <c r="B25" s="76">
        <v>19</v>
      </c>
      <c r="C25" s="239"/>
      <c r="D25" s="164"/>
      <c r="E25" s="164"/>
      <c r="F25" s="164"/>
      <c r="G25" s="164"/>
      <c r="H25" s="164"/>
      <c r="I25" s="164"/>
      <c r="J25" s="164"/>
      <c r="K25" s="164"/>
      <c r="L25" s="164"/>
      <c r="M25" s="164"/>
      <c r="N25" s="164"/>
      <c r="O25" s="164"/>
      <c r="P25" s="165"/>
      <c r="Q25" s="184"/>
      <c r="R25" s="239"/>
      <c r="S25" s="165"/>
    </row>
    <row r="26" spans="1:19">
      <c r="A26" s="25" t="s">
        <v>75</v>
      </c>
      <c r="B26" s="76">
        <v>20</v>
      </c>
      <c r="C26" s="221"/>
      <c r="D26" s="163"/>
      <c r="E26" s="163"/>
      <c r="F26" s="163"/>
      <c r="G26" s="163"/>
      <c r="H26" s="163"/>
      <c r="I26" s="163"/>
      <c r="J26" s="163"/>
      <c r="K26" s="163"/>
      <c r="L26" s="163"/>
      <c r="M26" s="163"/>
      <c r="N26" s="163"/>
      <c r="O26" s="163"/>
      <c r="P26" s="169"/>
      <c r="Q26" s="184"/>
      <c r="R26" s="221"/>
      <c r="S26" s="169"/>
    </row>
    <row r="27" spans="1:19">
      <c r="A27" s="25" t="s">
        <v>76</v>
      </c>
      <c r="B27" s="76">
        <v>21</v>
      </c>
      <c r="C27" s="221"/>
      <c r="D27" s="163"/>
      <c r="E27" s="163"/>
      <c r="F27" s="163"/>
      <c r="G27" s="163"/>
      <c r="H27" s="163"/>
      <c r="I27" s="163"/>
      <c r="J27" s="163"/>
      <c r="K27" s="163"/>
      <c r="L27" s="163"/>
      <c r="M27" s="163"/>
      <c r="N27" s="163"/>
      <c r="O27" s="163"/>
      <c r="P27" s="169"/>
      <c r="Q27" s="184"/>
      <c r="R27" s="221"/>
      <c r="S27" s="169"/>
    </row>
    <row r="28" spans="1:19">
      <c r="A28" s="25" t="s">
        <v>77</v>
      </c>
      <c r="B28" s="76">
        <v>22</v>
      </c>
      <c r="C28" s="239"/>
      <c r="D28" s="164"/>
      <c r="E28" s="164"/>
      <c r="F28" s="164"/>
      <c r="G28" s="164"/>
      <c r="H28" s="164"/>
      <c r="I28" s="164"/>
      <c r="J28" s="164"/>
      <c r="K28" s="164"/>
      <c r="L28" s="164"/>
      <c r="M28" s="164"/>
      <c r="N28" s="164"/>
      <c r="O28" s="164"/>
      <c r="P28" s="165"/>
      <c r="Q28" s="184"/>
      <c r="R28" s="239"/>
      <c r="S28" s="165"/>
    </row>
    <row r="29" spans="1:19" ht="15.75" thickBot="1">
      <c r="A29" s="57" t="s">
        <v>72</v>
      </c>
      <c r="B29" s="58">
        <v>23</v>
      </c>
      <c r="C29" s="240"/>
      <c r="D29" s="241"/>
      <c r="E29" s="241"/>
      <c r="F29" s="241"/>
      <c r="G29" s="241"/>
      <c r="H29" s="241"/>
      <c r="I29" s="241"/>
      <c r="J29" s="241"/>
      <c r="K29" s="241"/>
      <c r="L29" s="241"/>
      <c r="M29" s="241"/>
      <c r="N29" s="241"/>
      <c r="O29" s="241"/>
      <c r="P29" s="242"/>
      <c r="Q29" s="184"/>
      <c r="R29" s="240"/>
      <c r="S29" s="242"/>
    </row>
    <row r="30" spans="1:19">
      <c r="A30" s="71" t="s">
        <v>78</v>
      </c>
      <c r="B30" s="72">
        <v>24</v>
      </c>
      <c r="C30" s="236">
        <f>SUM(C31:C35)</f>
        <v>0</v>
      </c>
      <c r="D30" s="237">
        <f>SUM(D31:D35)</f>
        <v>0</v>
      </c>
      <c r="E30" s="237">
        <f t="shared" ref="E30:S30" si="4">SUM(E31:E35)</f>
        <v>0</v>
      </c>
      <c r="F30" s="237">
        <f t="shared" si="4"/>
        <v>0</v>
      </c>
      <c r="G30" s="237">
        <f t="shared" si="4"/>
        <v>0</v>
      </c>
      <c r="H30" s="237">
        <f t="shared" si="4"/>
        <v>0</v>
      </c>
      <c r="I30" s="237">
        <f t="shared" si="4"/>
        <v>0</v>
      </c>
      <c r="J30" s="237">
        <f t="shared" si="4"/>
        <v>0</v>
      </c>
      <c r="K30" s="237">
        <f t="shared" si="4"/>
        <v>0</v>
      </c>
      <c r="L30" s="237">
        <f t="shared" si="4"/>
        <v>0</v>
      </c>
      <c r="M30" s="237">
        <f t="shared" si="4"/>
        <v>0</v>
      </c>
      <c r="N30" s="237">
        <f t="shared" si="4"/>
        <v>0</v>
      </c>
      <c r="O30" s="237">
        <f t="shared" si="4"/>
        <v>0</v>
      </c>
      <c r="P30" s="238">
        <f t="shared" si="4"/>
        <v>0</v>
      </c>
      <c r="Q30" s="184"/>
      <c r="R30" s="176">
        <f t="shared" si="4"/>
        <v>0</v>
      </c>
      <c r="S30" s="178">
        <f t="shared" si="4"/>
        <v>0</v>
      </c>
    </row>
    <row r="31" spans="1:19">
      <c r="A31" s="25" t="s">
        <v>79</v>
      </c>
      <c r="B31" s="76">
        <v>25</v>
      </c>
      <c r="C31" s="221"/>
      <c r="D31" s="163"/>
      <c r="E31" s="163"/>
      <c r="F31" s="163"/>
      <c r="G31" s="163"/>
      <c r="H31" s="163"/>
      <c r="I31" s="163"/>
      <c r="J31" s="163"/>
      <c r="K31" s="163"/>
      <c r="L31" s="163"/>
      <c r="M31" s="163"/>
      <c r="N31" s="163"/>
      <c r="O31" s="163"/>
      <c r="P31" s="169"/>
      <c r="Q31" s="184"/>
      <c r="R31" s="221"/>
      <c r="S31" s="169"/>
    </row>
    <row r="32" spans="1:19">
      <c r="A32" s="25" t="s">
        <v>80</v>
      </c>
      <c r="B32" s="76">
        <v>26</v>
      </c>
      <c r="C32" s="221"/>
      <c r="D32" s="163"/>
      <c r="E32" s="163"/>
      <c r="F32" s="163"/>
      <c r="G32" s="163"/>
      <c r="H32" s="163"/>
      <c r="I32" s="163"/>
      <c r="J32" s="163"/>
      <c r="K32" s="163"/>
      <c r="L32" s="163"/>
      <c r="M32" s="163"/>
      <c r="N32" s="163"/>
      <c r="O32" s="163"/>
      <c r="P32" s="169"/>
      <c r="Q32" s="184"/>
      <c r="R32" s="221"/>
      <c r="S32" s="169"/>
    </row>
    <row r="33" spans="1:19">
      <c r="A33" s="25" t="s">
        <v>81</v>
      </c>
      <c r="B33" s="76">
        <v>27</v>
      </c>
      <c r="C33" s="221"/>
      <c r="D33" s="163"/>
      <c r="E33" s="163"/>
      <c r="F33" s="163"/>
      <c r="G33" s="163"/>
      <c r="H33" s="163"/>
      <c r="I33" s="163"/>
      <c r="J33" s="163"/>
      <c r="K33" s="163"/>
      <c r="L33" s="163"/>
      <c r="M33" s="163"/>
      <c r="N33" s="163"/>
      <c r="O33" s="163"/>
      <c r="P33" s="169"/>
      <c r="Q33" s="184"/>
      <c r="R33" s="221"/>
      <c r="S33" s="169"/>
    </row>
    <row r="34" spans="1:19">
      <c r="A34" s="61" t="s">
        <v>82</v>
      </c>
      <c r="B34" s="76">
        <v>28</v>
      </c>
      <c r="C34" s="224"/>
      <c r="D34" s="171"/>
      <c r="E34" s="171"/>
      <c r="F34" s="171"/>
      <c r="G34" s="171"/>
      <c r="H34" s="171"/>
      <c r="I34" s="171"/>
      <c r="J34" s="171"/>
      <c r="K34" s="171"/>
      <c r="L34" s="171"/>
      <c r="M34" s="171"/>
      <c r="N34" s="171"/>
      <c r="O34" s="171"/>
      <c r="P34" s="172"/>
      <c r="Q34" s="184"/>
      <c r="R34" s="224"/>
      <c r="S34" s="172"/>
    </row>
    <row r="35" spans="1:19" ht="15.75" thickBot="1">
      <c r="A35" s="62" t="s">
        <v>72</v>
      </c>
      <c r="B35" s="68">
        <v>29</v>
      </c>
      <c r="C35" s="173"/>
      <c r="D35" s="174"/>
      <c r="E35" s="174"/>
      <c r="F35" s="174"/>
      <c r="G35" s="174"/>
      <c r="H35" s="174"/>
      <c r="I35" s="174"/>
      <c r="J35" s="174"/>
      <c r="K35" s="174"/>
      <c r="L35" s="174"/>
      <c r="M35" s="174"/>
      <c r="N35" s="174"/>
      <c r="O35" s="174"/>
      <c r="P35" s="175"/>
      <c r="Q35" s="184"/>
      <c r="R35" s="173"/>
      <c r="S35" s="175"/>
    </row>
    <row r="36" spans="1:19" ht="18" thickTop="1">
      <c r="A36" s="77" t="s">
        <v>83</v>
      </c>
      <c r="B36" s="78">
        <v>30</v>
      </c>
      <c r="C36" s="217">
        <f>SUM(C37,C39:C40)</f>
        <v>0</v>
      </c>
      <c r="D36" s="218">
        <f t="shared" ref="D36:P36" si="5">SUM(D37,D39:D40)</f>
        <v>0</v>
      </c>
      <c r="E36" s="218">
        <f t="shared" si="5"/>
        <v>0</v>
      </c>
      <c r="F36" s="218">
        <f t="shared" si="5"/>
        <v>0</v>
      </c>
      <c r="G36" s="218">
        <f t="shared" si="5"/>
        <v>0</v>
      </c>
      <c r="H36" s="218">
        <f t="shared" si="5"/>
        <v>0</v>
      </c>
      <c r="I36" s="218">
        <f t="shared" si="5"/>
        <v>0</v>
      </c>
      <c r="J36" s="218">
        <f t="shared" si="5"/>
        <v>0</v>
      </c>
      <c r="K36" s="218">
        <f t="shared" si="5"/>
        <v>0</v>
      </c>
      <c r="L36" s="218">
        <f t="shared" si="5"/>
        <v>0</v>
      </c>
      <c r="M36" s="218">
        <f t="shared" si="5"/>
        <v>0</v>
      </c>
      <c r="N36" s="218">
        <f t="shared" si="5"/>
        <v>0</v>
      </c>
      <c r="O36" s="218">
        <f t="shared" si="5"/>
        <v>0</v>
      </c>
      <c r="P36" s="219">
        <f t="shared" si="5"/>
        <v>0</v>
      </c>
      <c r="Q36" s="184"/>
      <c r="R36" s="184"/>
      <c r="S36" s="184"/>
    </row>
    <row r="37" spans="1:19">
      <c r="A37" s="79" t="s">
        <v>146</v>
      </c>
      <c r="B37" s="76">
        <v>31</v>
      </c>
      <c r="C37" s="221"/>
      <c r="D37" s="163"/>
      <c r="E37" s="163"/>
      <c r="F37" s="163"/>
      <c r="G37" s="163"/>
      <c r="H37" s="163"/>
      <c r="I37" s="163"/>
      <c r="J37" s="163"/>
      <c r="K37" s="163"/>
      <c r="L37" s="163"/>
      <c r="M37" s="163"/>
      <c r="N37" s="163"/>
      <c r="O37" s="163"/>
      <c r="P37" s="169"/>
      <c r="Q37" s="184"/>
      <c r="R37" s="184"/>
      <c r="S37" s="184"/>
    </row>
    <row r="38" spans="1:19">
      <c r="A38" s="80" t="s">
        <v>147</v>
      </c>
      <c r="B38" s="76">
        <v>32</v>
      </c>
      <c r="C38" s="221"/>
      <c r="D38" s="163"/>
      <c r="E38" s="163"/>
      <c r="F38" s="163"/>
      <c r="G38" s="163"/>
      <c r="H38" s="163"/>
      <c r="I38" s="163"/>
      <c r="J38" s="163"/>
      <c r="K38" s="163"/>
      <c r="L38" s="163"/>
      <c r="M38" s="163"/>
      <c r="N38" s="163"/>
      <c r="O38" s="163"/>
      <c r="P38" s="169"/>
      <c r="Q38" s="184"/>
      <c r="R38" s="184"/>
      <c r="S38" s="184"/>
    </row>
    <row r="39" spans="1:19">
      <c r="A39" s="81" t="s">
        <v>148</v>
      </c>
      <c r="B39" s="76">
        <v>33</v>
      </c>
      <c r="C39" s="221"/>
      <c r="D39" s="163"/>
      <c r="E39" s="163"/>
      <c r="F39" s="163"/>
      <c r="G39" s="163"/>
      <c r="H39" s="163"/>
      <c r="I39" s="163"/>
      <c r="J39" s="163"/>
      <c r="K39" s="163"/>
      <c r="L39" s="163"/>
      <c r="M39" s="163"/>
      <c r="N39" s="163"/>
      <c r="O39" s="163"/>
      <c r="P39" s="169"/>
      <c r="Q39" s="184"/>
      <c r="R39" s="184"/>
      <c r="S39" s="184"/>
    </row>
    <row r="40" spans="1:19" ht="15.75" thickBot="1">
      <c r="A40" s="82" t="s">
        <v>149</v>
      </c>
      <c r="B40" s="68">
        <v>34</v>
      </c>
      <c r="C40" s="173"/>
      <c r="D40" s="243"/>
      <c r="E40" s="174"/>
      <c r="F40" s="174"/>
      <c r="G40" s="174"/>
      <c r="H40" s="174"/>
      <c r="I40" s="174"/>
      <c r="J40" s="174"/>
      <c r="K40" s="174"/>
      <c r="L40" s="174"/>
      <c r="M40" s="174"/>
      <c r="N40" s="174"/>
      <c r="O40" s="174"/>
      <c r="P40" s="175"/>
      <c r="Q40" s="184"/>
      <c r="R40" s="184"/>
      <c r="S40" s="184"/>
    </row>
    <row r="41" spans="1:19" ht="15.75" thickTop="1">
      <c r="A41" s="83"/>
    </row>
    <row r="42" spans="1:19">
      <c r="A42" s="84" t="s">
        <v>263</v>
      </c>
    </row>
    <row r="43" spans="1:19">
      <c r="A43" s="50" t="s">
        <v>262</v>
      </c>
    </row>
  </sheetData>
  <mergeCells count="2">
    <mergeCell ref="C4:H4"/>
    <mergeCell ref="I4:P4"/>
  </mergeCells>
  <phoneticPr fontId="35"/>
  <dataValidations count="2">
    <dataValidation type="list" allowBlank="1" showInputMessage="1" showErrorMessage="1" sqref="M6" xr:uid="{00000000-0002-0000-0500-000000000000}">
      <formula1>$A$77:$A$79</formula1>
    </dataValidation>
    <dataValidation allowBlank="1" showInputMessage="1" showErrorMessage="1" sqref="O6:P6 R6:S6" xr:uid="{00000000-0002-0000-0500-000001000000}"/>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P59"/>
  <sheetViews>
    <sheetView workbookViewId="0">
      <selection activeCell="E45" sqref="E45:J45"/>
    </sheetView>
  </sheetViews>
  <sheetFormatPr defaultRowHeight="15"/>
  <cols>
    <col min="1" max="1" width="37.140625" style="87" customWidth="1"/>
    <col min="2" max="2" width="4.42578125" style="88" customWidth="1"/>
    <col min="3" max="16" width="11.7109375" style="87" customWidth="1"/>
    <col min="17" max="256" width="9.140625" style="87"/>
    <col min="257" max="257" width="37.140625" style="87" customWidth="1"/>
    <col min="258" max="258" width="4.42578125" style="87" customWidth="1"/>
    <col min="259" max="259" width="9.140625" style="87"/>
    <col min="260" max="260" width="12" style="87" customWidth="1"/>
    <col min="261" max="262" width="13.140625" style="87" customWidth="1"/>
    <col min="263" max="512" width="9.140625" style="87"/>
    <col min="513" max="513" width="37.140625" style="87" customWidth="1"/>
    <col min="514" max="514" width="4.42578125" style="87" customWidth="1"/>
    <col min="515" max="515" width="9.140625" style="87"/>
    <col min="516" max="516" width="12" style="87" customWidth="1"/>
    <col min="517" max="518" width="13.140625" style="87" customWidth="1"/>
    <col min="519" max="768" width="9.140625" style="87"/>
    <col min="769" max="769" width="37.140625" style="87" customWidth="1"/>
    <col min="770" max="770" width="4.42578125" style="87" customWidth="1"/>
    <col min="771" max="771" width="9.140625" style="87"/>
    <col min="772" max="772" width="12" style="87" customWidth="1"/>
    <col min="773" max="774" width="13.140625" style="87" customWidth="1"/>
    <col min="775" max="1024" width="9.140625" style="87"/>
    <col min="1025" max="1025" width="37.140625" style="87" customWidth="1"/>
    <col min="1026" max="1026" width="4.42578125" style="87" customWidth="1"/>
    <col min="1027" max="1027" width="9.140625" style="87"/>
    <col min="1028" max="1028" width="12" style="87" customWidth="1"/>
    <col min="1029" max="1030" width="13.140625" style="87" customWidth="1"/>
    <col min="1031" max="1280" width="9.140625" style="87"/>
    <col min="1281" max="1281" width="37.140625" style="87" customWidth="1"/>
    <col min="1282" max="1282" width="4.42578125" style="87" customWidth="1"/>
    <col min="1283" max="1283" width="9.140625" style="87"/>
    <col min="1284" max="1284" width="12" style="87" customWidth="1"/>
    <col min="1285" max="1286" width="13.140625" style="87" customWidth="1"/>
    <col min="1287" max="1536" width="9.140625" style="87"/>
    <col min="1537" max="1537" width="37.140625" style="87" customWidth="1"/>
    <col min="1538" max="1538" width="4.42578125" style="87" customWidth="1"/>
    <col min="1539" max="1539" width="9.140625" style="87"/>
    <col min="1540" max="1540" width="12" style="87" customWidth="1"/>
    <col min="1541" max="1542" width="13.140625" style="87" customWidth="1"/>
    <col min="1543" max="1792" width="9.140625" style="87"/>
    <col min="1793" max="1793" width="37.140625" style="87" customWidth="1"/>
    <col min="1794" max="1794" width="4.42578125" style="87" customWidth="1"/>
    <col min="1795" max="1795" width="9.140625" style="87"/>
    <col min="1796" max="1796" width="12" style="87" customWidth="1"/>
    <col min="1797" max="1798" width="13.140625" style="87" customWidth="1"/>
    <col min="1799" max="2048" width="9.140625" style="87"/>
    <col min="2049" max="2049" width="37.140625" style="87" customWidth="1"/>
    <col min="2050" max="2050" width="4.42578125" style="87" customWidth="1"/>
    <col min="2051" max="2051" width="9.140625" style="87"/>
    <col min="2052" max="2052" width="12" style="87" customWidth="1"/>
    <col min="2053" max="2054" width="13.140625" style="87" customWidth="1"/>
    <col min="2055" max="2304" width="9.140625" style="87"/>
    <col min="2305" max="2305" width="37.140625" style="87" customWidth="1"/>
    <col min="2306" max="2306" width="4.42578125" style="87" customWidth="1"/>
    <col min="2307" max="2307" width="9.140625" style="87"/>
    <col min="2308" max="2308" width="12" style="87" customWidth="1"/>
    <col min="2309" max="2310" width="13.140625" style="87" customWidth="1"/>
    <col min="2311" max="2560" width="9.140625" style="87"/>
    <col min="2561" max="2561" width="37.140625" style="87" customWidth="1"/>
    <col min="2562" max="2562" width="4.42578125" style="87" customWidth="1"/>
    <col min="2563" max="2563" width="9.140625" style="87"/>
    <col min="2564" max="2564" width="12" style="87" customWidth="1"/>
    <col min="2565" max="2566" width="13.140625" style="87" customWidth="1"/>
    <col min="2567" max="2816" width="9.140625" style="87"/>
    <col min="2817" max="2817" width="37.140625" style="87" customWidth="1"/>
    <col min="2818" max="2818" width="4.42578125" style="87" customWidth="1"/>
    <col min="2819" max="2819" width="9.140625" style="87"/>
    <col min="2820" max="2820" width="12" style="87" customWidth="1"/>
    <col min="2821" max="2822" width="13.140625" style="87" customWidth="1"/>
    <col min="2823" max="3072" width="9.140625" style="87"/>
    <col min="3073" max="3073" width="37.140625" style="87" customWidth="1"/>
    <col min="3074" max="3074" width="4.42578125" style="87" customWidth="1"/>
    <col min="3075" max="3075" width="9.140625" style="87"/>
    <col min="3076" max="3076" width="12" style="87" customWidth="1"/>
    <col min="3077" max="3078" width="13.140625" style="87" customWidth="1"/>
    <col min="3079" max="3328" width="9.140625" style="87"/>
    <col min="3329" max="3329" width="37.140625" style="87" customWidth="1"/>
    <col min="3330" max="3330" width="4.42578125" style="87" customWidth="1"/>
    <col min="3331" max="3331" width="9.140625" style="87"/>
    <col min="3332" max="3332" width="12" style="87" customWidth="1"/>
    <col min="3333" max="3334" width="13.140625" style="87" customWidth="1"/>
    <col min="3335" max="3584" width="9.140625" style="87"/>
    <col min="3585" max="3585" width="37.140625" style="87" customWidth="1"/>
    <col min="3586" max="3586" width="4.42578125" style="87" customWidth="1"/>
    <col min="3587" max="3587" width="9.140625" style="87"/>
    <col min="3588" max="3588" width="12" style="87" customWidth="1"/>
    <col min="3589" max="3590" width="13.140625" style="87" customWidth="1"/>
    <col min="3591" max="3840" width="9.140625" style="87"/>
    <col min="3841" max="3841" width="37.140625" style="87" customWidth="1"/>
    <col min="3842" max="3842" width="4.42578125" style="87" customWidth="1"/>
    <col min="3843" max="3843" width="9.140625" style="87"/>
    <col min="3844" max="3844" width="12" style="87" customWidth="1"/>
    <col min="3845" max="3846" width="13.140625" style="87" customWidth="1"/>
    <col min="3847" max="4096" width="9.140625" style="87"/>
    <col min="4097" max="4097" width="37.140625" style="87" customWidth="1"/>
    <col min="4098" max="4098" width="4.42578125" style="87" customWidth="1"/>
    <col min="4099" max="4099" width="9.140625" style="87"/>
    <col min="4100" max="4100" width="12" style="87" customWidth="1"/>
    <col min="4101" max="4102" width="13.140625" style="87" customWidth="1"/>
    <col min="4103" max="4352" width="9.140625" style="87"/>
    <col min="4353" max="4353" width="37.140625" style="87" customWidth="1"/>
    <col min="4354" max="4354" width="4.42578125" style="87" customWidth="1"/>
    <col min="4355" max="4355" width="9.140625" style="87"/>
    <col min="4356" max="4356" width="12" style="87" customWidth="1"/>
    <col min="4357" max="4358" width="13.140625" style="87" customWidth="1"/>
    <col min="4359" max="4608" width="9.140625" style="87"/>
    <col min="4609" max="4609" width="37.140625" style="87" customWidth="1"/>
    <col min="4610" max="4610" width="4.42578125" style="87" customWidth="1"/>
    <col min="4611" max="4611" width="9.140625" style="87"/>
    <col min="4612" max="4612" width="12" style="87" customWidth="1"/>
    <col min="4613" max="4614" width="13.140625" style="87" customWidth="1"/>
    <col min="4615" max="4864" width="9.140625" style="87"/>
    <col min="4865" max="4865" width="37.140625" style="87" customWidth="1"/>
    <col min="4866" max="4866" width="4.42578125" style="87" customWidth="1"/>
    <col min="4867" max="4867" width="9.140625" style="87"/>
    <col min="4868" max="4868" width="12" style="87" customWidth="1"/>
    <col min="4869" max="4870" width="13.140625" style="87" customWidth="1"/>
    <col min="4871" max="5120" width="9.140625" style="87"/>
    <col min="5121" max="5121" width="37.140625" style="87" customWidth="1"/>
    <col min="5122" max="5122" width="4.42578125" style="87" customWidth="1"/>
    <col min="5123" max="5123" width="9.140625" style="87"/>
    <col min="5124" max="5124" width="12" style="87" customWidth="1"/>
    <col min="5125" max="5126" width="13.140625" style="87" customWidth="1"/>
    <col min="5127" max="5376" width="9.140625" style="87"/>
    <col min="5377" max="5377" width="37.140625" style="87" customWidth="1"/>
    <col min="5378" max="5378" width="4.42578125" style="87" customWidth="1"/>
    <col min="5379" max="5379" width="9.140625" style="87"/>
    <col min="5380" max="5380" width="12" style="87" customWidth="1"/>
    <col min="5381" max="5382" width="13.140625" style="87" customWidth="1"/>
    <col min="5383" max="5632" width="9.140625" style="87"/>
    <col min="5633" max="5633" width="37.140625" style="87" customWidth="1"/>
    <col min="5634" max="5634" width="4.42578125" style="87" customWidth="1"/>
    <col min="5635" max="5635" width="9.140625" style="87"/>
    <col min="5636" max="5636" width="12" style="87" customWidth="1"/>
    <col min="5637" max="5638" width="13.140625" style="87" customWidth="1"/>
    <col min="5639" max="5888" width="9.140625" style="87"/>
    <col min="5889" max="5889" width="37.140625" style="87" customWidth="1"/>
    <col min="5890" max="5890" width="4.42578125" style="87" customWidth="1"/>
    <col min="5891" max="5891" width="9.140625" style="87"/>
    <col min="5892" max="5892" width="12" style="87" customWidth="1"/>
    <col min="5893" max="5894" width="13.140625" style="87" customWidth="1"/>
    <col min="5895" max="6144" width="9.140625" style="87"/>
    <col min="6145" max="6145" width="37.140625" style="87" customWidth="1"/>
    <col min="6146" max="6146" width="4.42578125" style="87" customWidth="1"/>
    <col min="6147" max="6147" width="9.140625" style="87"/>
    <col min="6148" max="6148" width="12" style="87" customWidth="1"/>
    <col min="6149" max="6150" width="13.140625" style="87" customWidth="1"/>
    <col min="6151" max="6400" width="9.140625" style="87"/>
    <col min="6401" max="6401" width="37.140625" style="87" customWidth="1"/>
    <col min="6402" max="6402" width="4.42578125" style="87" customWidth="1"/>
    <col min="6403" max="6403" width="9.140625" style="87"/>
    <col min="6404" max="6404" width="12" style="87" customWidth="1"/>
    <col min="6405" max="6406" width="13.140625" style="87" customWidth="1"/>
    <col min="6407" max="6656" width="9.140625" style="87"/>
    <col min="6657" max="6657" width="37.140625" style="87" customWidth="1"/>
    <col min="6658" max="6658" width="4.42578125" style="87" customWidth="1"/>
    <col min="6659" max="6659" width="9.140625" style="87"/>
    <col min="6660" max="6660" width="12" style="87" customWidth="1"/>
    <col min="6661" max="6662" width="13.140625" style="87" customWidth="1"/>
    <col min="6663" max="6912" width="9.140625" style="87"/>
    <col min="6913" max="6913" width="37.140625" style="87" customWidth="1"/>
    <col min="6914" max="6914" width="4.42578125" style="87" customWidth="1"/>
    <col min="6915" max="6915" width="9.140625" style="87"/>
    <col min="6916" max="6916" width="12" style="87" customWidth="1"/>
    <col min="6917" max="6918" width="13.140625" style="87" customWidth="1"/>
    <col min="6919" max="7168" width="9.140625" style="87"/>
    <col min="7169" max="7169" width="37.140625" style="87" customWidth="1"/>
    <col min="7170" max="7170" width="4.42578125" style="87" customWidth="1"/>
    <col min="7171" max="7171" width="9.140625" style="87"/>
    <col min="7172" max="7172" width="12" style="87" customWidth="1"/>
    <col min="7173" max="7174" width="13.140625" style="87" customWidth="1"/>
    <col min="7175" max="7424" width="9.140625" style="87"/>
    <col min="7425" max="7425" width="37.140625" style="87" customWidth="1"/>
    <col min="7426" max="7426" width="4.42578125" style="87" customWidth="1"/>
    <col min="7427" max="7427" width="9.140625" style="87"/>
    <col min="7428" max="7428" width="12" style="87" customWidth="1"/>
    <col min="7429" max="7430" width="13.140625" style="87" customWidth="1"/>
    <col min="7431" max="7680" width="9.140625" style="87"/>
    <col min="7681" max="7681" width="37.140625" style="87" customWidth="1"/>
    <col min="7682" max="7682" width="4.42578125" style="87" customWidth="1"/>
    <col min="7683" max="7683" width="9.140625" style="87"/>
    <col min="7684" max="7684" width="12" style="87" customWidth="1"/>
    <col min="7685" max="7686" width="13.140625" style="87" customWidth="1"/>
    <col min="7687" max="7936" width="9.140625" style="87"/>
    <col min="7937" max="7937" width="37.140625" style="87" customWidth="1"/>
    <col min="7938" max="7938" width="4.42578125" style="87" customWidth="1"/>
    <col min="7939" max="7939" width="9.140625" style="87"/>
    <col min="7940" max="7940" width="12" style="87" customWidth="1"/>
    <col min="7941" max="7942" width="13.140625" style="87" customWidth="1"/>
    <col min="7943" max="8192" width="9.140625" style="87"/>
    <col min="8193" max="8193" width="37.140625" style="87" customWidth="1"/>
    <col min="8194" max="8194" width="4.42578125" style="87" customWidth="1"/>
    <col min="8195" max="8195" width="9.140625" style="87"/>
    <col min="8196" max="8196" width="12" style="87" customWidth="1"/>
    <col min="8197" max="8198" width="13.140625" style="87" customWidth="1"/>
    <col min="8199" max="8448" width="9.140625" style="87"/>
    <col min="8449" max="8449" width="37.140625" style="87" customWidth="1"/>
    <col min="8450" max="8450" width="4.42578125" style="87" customWidth="1"/>
    <col min="8451" max="8451" width="9.140625" style="87"/>
    <col min="8452" max="8452" width="12" style="87" customWidth="1"/>
    <col min="8453" max="8454" width="13.140625" style="87" customWidth="1"/>
    <col min="8455" max="8704" width="9.140625" style="87"/>
    <col min="8705" max="8705" width="37.140625" style="87" customWidth="1"/>
    <col min="8706" max="8706" width="4.42578125" style="87" customWidth="1"/>
    <col min="8707" max="8707" width="9.140625" style="87"/>
    <col min="8708" max="8708" width="12" style="87" customWidth="1"/>
    <col min="8709" max="8710" width="13.140625" style="87" customWidth="1"/>
    <col min="8711" max="8960" width="9.140625" style="87"/>
    <col min="8961" max="8961" width="37.140625" style="87" customWidth="1"/>
    <col min="8962" max="8962" width="4.42578125" style="87" customWidth="1"/>
    <col min="8963" max="8963" width="9.140625" style="87"/>
    <col min="8964" max="8964" width="12" style="87" customWidth="1"/>
    <col min="8965" max="8966" width="13.140625" style="87" customWidth="1"/>
    <col min="8967" max="9216" width="9.140625" style="87"/>
    <col min="9217" max="9217" width="37.140625" style="87" customWidth="1"/>
    <col min="9218" max="9218" width="4.42578125" style="87" customWidth="1"/>
    <col min="9219" max="9219" width="9.140625" style="87"/>
    <col min="9220" max="9220" width="12" style="87" customWidth="1"/>
    <col min="9221" max="9222" width="13.140625" style="87" customWidth="1"/>
    <col min="9223" max="9472" width="9.140625" style="87"/>
    <col min="9473" max="9473" width="37.140625" style="87" customWidth="1"/>
    <col min="9474" max="9474" width="4.42578125" style="87" customWidth="1"/>
    <col min="9475" max="9475" width="9.140625" style="87"/>
    <col min="9476" max="9476" width="12" style="87" customWidth="1"/>
    <col min="9477" max="9478" width="13.140625" style="87" customWidth="1"/>
    <col min="9479" max="9728" width="9.140625" style="87"/>
    <col min="9729" max="9729" width="37.140625" style="87" customWidth="1"/>
    <col min="9730" max="9730" width="4.42578125" style="87" customWidth="1"/>
    <col min="9731" max="9731" width="9.140625" style="87"/>
    <col min="9732" max="9732" width="12" style="87" customWidth="1"/>
    <col min="9733" max="9734" width="13.140625" style="87" customWidth="1"/>
    <col min="9735" max="9984" width="9.140625" style="87"/>
    <col min="9985" max="9985" width="37.140625" style="87" customWidth="1"/>
    <col min="9986" max="9986" width="4.42578125" style="87" customWidth="1"/>
    <col min="9987" max="9987" width="9.140625" style="87"/>
    <col min="9988" max="9988" width="12" style="87" customWidth="1"/>
    <col min="9989" max="9990" width="13.140625" style="87" customWidth="1"/>
    <col min="9991" max="10240" width="9.140625" style="87"/>
    <col min="10241" max="10241" width="37.140625" style="87" customWidth="1"/>
    <col min="10242" max="10242" width="4.42578125" style="87" customWidth="1"/>
    <col min="10243" max="10243" width="9.140625" style="87"/>
    <col min="10244" max="10244" width="12" style="87" customWidth="1"/>
    <col min="10245" max="10246" width="13.140625" style="87" customWidth="1"/>
    <col min="10247" max="10496" width="9.140625" style="87"/>
    <col min="10497" max="10497" width="37.140625" style="87" customWidth="1"/>
    <col min="10498" max="10498" width="4.42578125" style="87" customWidth="1"/>
    <col min="10499" max="10499" width="9.140625" style="87"/>
    <col min="10500" max="10500" width="12" style="87" customWidth="1"/>
    <col min="10501" max="10502" width="13.140625" style="87" customWidth="1"/>
    <col min="10503" max="10752" width="9.140625" style="87"/>
    <col min="10753" max="10753" width="37.140625" style="87" customWidth="1"/>
    <col min="10754" max="10754" width="4.42578125" style="87" customWidth="1"/>
    <col min="10755" max="10755" width="9.140625" style="87"/>
    <col min="10756" max="10756" width="12" style="87" customWidth="1"/>
    <col min="10757" max="10758" width="13.140625" style="87" customWidth="1"/>
    <col min="10759" max="11008" width="9.140625" style="87"/>
    <col min="11009" max="11009" width="37.140625" style="87" customWidth="1"/>
    <col min="11010" max="11010" width="4.42578125" style="87" customWidth="1"/>
    <col min="11011" max="11011" width="9.140625" style="87"/>
    <col min="11012" max="11012" width="12" style="87" customWidth="1"/>
    <col min="11013" max="11014" width="13.140625" style="87" customWidth="1"/>
    <col min="11015" max="11264" width="9.140625" style="87"/>
    <col min="11265" max="11265" width="37.140625" style="87" customWidth="1"/>
    <col min="11266" max="11266" width="4.42578125" style="87" customWidth="1"/>
    <col min="11267" max="11267" width="9.140625" style="87"/>
    <col min="11268" max="11268" width="12" style="87" customWidth="1"/>
    <col min="11269" max="11270" width="13.140625" style="87" customWidth="1"/>
    <col min="11271" max="11520" width="9.140625" style="87"/>
    <col min="11521" max="11521" width="37.140625" style="87" customWidth="1"/>
    <col min="11522" max="11522" width="4.42578125" style="87" customWidth="1"/>
    <col min="11523" max="11523" width="9.140625" style="87"/>
    <col min="11524" max="11524" width="12" style="87" customWidth="1"/>
    <col min="11525" max="11526" width="13.140625" style="87" customWidth="1"/>
    <col min="11527" max="11776" width="9.140625" style="87"/>
    <col min="11777" max="11777" width="37.140625" style="87" customWidth="1"/>
    <col min="11778" max="11778" width="4.42578125" style="87" customWidth="1"/>
    <col min="11779" max="11779" width="9.140625" style="87"/>
    <col min="11780" max="11780" width="12" style="87" customWidth="1"/>
    <col min="11781" max="11782" width="13.140625" style="87" customWidth="1"/>
    <col min="11783" max="12032" width="9.140625" style="87"/>
    <col min="12033" max="12033" width="37.140625" style="87" customWidth="1"/>
    <col min="12034" max="12034" width="4.42578125" style="87" customWidth="1"/>
    <col min="12035" max="12035" width="9.140625" style="87"/>
    <col min="12036" max="12036" width="12" style="87" customWidth="1"/>
    <col min="12037" max="12038" width="13.140625" style="87" customWidth="1"/>
    <col min="12039" max="12288" width="9.140625" style="87"/>
    <col min="12289" max="12289" width="37.140625" style="87" customWidth="1"/>
    <col min="12290" max="12290" width="4.42578125" style="87" customWidth="1"/>
    <col min="12291" max="12291" width="9.140625" style="87"/>
    <col min="12292" max="12292" width="12" style="87" customWidth="1"/>
    <col min="12293" max="12294" width="13.140625" style="87" customWidth="1"/>
    <col min="12295" max="12544" width="9.140625" style="87"/>
    <col min="12545" max="12545" width="37.140625" style="87" customWidth="1"/>
    <col min="12546" max="12546" width="4.42578125" style="87" customWidth="1"/>
    <col min="12547" max="12547" width="9.140625" style="87"/>
    <col min="12548" max="12548" width="12" style="87" customWidth="1"/>
    <col min="12549" max="12550" width="13.140625" style="87" customWidth="1"/>
    <col min="12551" max="12800" width="9.140625" style="87"/>
    <col min="12801" max="12801" width="37.140625" style="87" customWidth="1"/>
    <col min="12802" max="12802" width="4.42578125" style="87" customWidth="1"/>
    <col min="12803" max="12803" width="9.140625" style="87"/>
    <col min="12804" max="12804" width="12" style="87" customWidth="1"/>
    <col min="12805" max="12806" width="13.140625" style="87" customWidth="1"/>
    <col min="12807" max="13056" width="9.140625" style="87"/>
    <col min="13057" max="13057" width="37.140625" style="87" customWidth="1"/>
    <col min="13058" max="13058" width="4.42578125" style="87" customWidth="1"/>
    <col min="13059" max="13059" width="9.140625" style="87"/>
    <col min="13060" max="13060" width="12" style="87" customWidth="1"/>
    <col min="13061" max="13062" width="13.140625" style="87" customWidth="1"/>
    <col min="13063" max="13312" width="9.140625" style="87"/>
    <col min="13313" max="13313" width="37.140625" style="87" customWidth="1"/>
    <col min="13314" max="13314" width="4.42578125" style="87" customWidth="1"/>
    <col min="13315" max="13315" width="9.140625" style="87"/>
    <col min="13316" max="13316" width="12" style="87" customWidth="1"/>
    <col min="13317" max="13318" width="13.140625" style="87" customWidth="1"/>
    <col min="13319" max="13568" width="9.140625" style="87"/>
    <col min="13569" max="13569" width="37.140625" style="87" customWidth="1"/>
    <col min="13570" max="13570" width="4.42578125" style="87" customWidth="1"/>
    <col min="13571" max="13571" width="9.140625" style="87"/>
    <col min="13572" max="13572" width="12" style="87" customWidth="1"/>
    <col min="13573" max="13574" width="13.140625" style="87" customWidth="1"/>
    <col min="13575" max="13824" width="9.140625" style="87"/>
    <col min="13825" max="13825" width="37.140625" style="87" customWidth="1"/>
    <col min="13826" max="13826" width="4.42578125" style="87" customWidth="1"/>
    <col min="13827" max="13827" width="9.140625" style="87"/>
    <col min="13828" max="13828" width="12" style="87" customWidth="1"/>
    <col min="13829" max="13830" width="13.140625" style="87" customWidth="1"/>
    <col min="13831" max="14080" width="9.140625" style="87"/>
    <col min="14081" max="14081" width="37.140625" style="87" customWidth="1"/>
    <col min="14082" max="14082" width="4.42578125" style="87" customWidth="1"/>
    <col min="14083" max="14083" width="9.140625" style="87"/>
    <col min="14084" max="14084" width="12" style="87" customWidth="1"/>
    <col min="14085" max="14086" width="13.140625" style="87" customWidth="1"/>
    <col min="14087" max="14336" width="9.140625" style="87"/>
    <col min="14337" max="14337" width="37.140625" style="87" customWidth="1"/>
    <col min="14338" max="14338" width="4.42578125" style="87" customWidth="1"/>
    <col min="14339" max="14339" width="9.140625" style="87"/>
    <col min="14340" max="14340" width="12" style="87" customWidth="1"/>
    <col min="14341" max="14342" width="13.140625" style="87" customWidth="1"/>
    <col min="14343" max="14592" width="9.140625" style="87"/>
    <col min="14593" max="14593" width="37.140625" style="87" customWidth="1"/>
    <col min="14594" max="14594" width="4.42578125" style="87" customWidth="1"/>
    <col min="14595" max="14595" width="9.140625" style="87"/>
    <col min="14596" max="14596" width="12" style="87" customWidth="1"/>
    <col min="14597" max="14598" width="13.140625" style="87" customWidth="1"/>
    <col min="14599" max="14848" width="9.140625" style="87"/>
    <col min="14849" max="14849" width="37.140625" style="87" customWidth="1"/>
    <col min="14850" max="14850" width="4.42578125" style="87" customWidth="1"/>
    <col min="14851" max="14851" width="9.140625" style="87"/>
    <col min="14852" max="14852" width="12" style="87" customWidth="1"/>
    <col min="14853" max="14854" width="13.140625" style="87" customWidth="1"/>
    <col min="14855" max="15104" width="9.140625" style="87"/>
    <col min="15105" max="15105" width="37.140625" style="87" customWidth="1"/>
    <col min="15106" max="15106" width="4.42578125" style="87" customWidth="1"/>
    <col min="15107" max="15107" width="9.140625" style="87"/>
    <col min="15108" max="15108" width="12" style="87" customWidth="1"/>
    <col min="15109" max="15110" width="13.140625" style="87" customWidth="1"/>
    <col min="15111" max="15360" width="9.140625" style="87"/>
    <col min="15361" max="15361" width="37.140625" style="87" customWidth="1"/>
    <col min="15362" max="15362" width="4.42578125" style="87" customWidth="1"/>
    <col min="15363" max="15363" width="9.140625" style="87"/>
    <col min="15364" max="15364" width="12" style="87" customWidth="1"/>
    <col min="15365" max="15366" width="13.140625" style="87" customWidth="1"/>
    <col min="15367" max="15616" width="9.140625" style="87"/>
    <col min="15617" max="15617" width="37.140625" style="87" customWidth="1"/>
    <col min="15618" max="15618" width="4.42578125" style="87" customWidth="1"/>
    <col min="15619" max="15619" width="9.140625" style="87"/>
    <col min="15620" max="15620" width="12" style="87" customWidth="1"/>
    <col min="15621" max="15622" width="13.140625" style="87" customWidth="1"/>
    <col min="15623" max="15872" width="9.140625" style="87"/>
    <col min="15873" max="15873" width="37.140625" style="87" customWidth="1"/>
    <col min="15874" max="15874" width="4.42578125" style="87" customWidth="1"/>
    <col min="15875" max="15875" width="9.140625" style="87"/>
    <col min="15876" max="15876" width="12" style="87" customWidth="1"/>
    <col min="15877" max="15878" width="13.140625" style="87" customWidth="1"/>
    <col min="15879" max="16128" width="9.140625" style="87"/>
    <col min="16129" max="16129" width="37.140625" style="87" customWidth="1"/>
    <col min="16130" max="16130" width="4.42578125" style="87" customWidth="1"/>
    <col min="16131" max="16131" width="9.140625" style="87"/>
    <col min="16132" max="16132" width="12" style="87" customWidth="1"/>
    <col min="16133" max="16134" width="13.140625" style="87" customWidth="1"/>
    <col min="16135" max="16384" width="9.140625" style="87"/>
  </cols>
  <sheetData>
    <row r="1" spans="1:16" ht="25.5">
      <c r="A1" s="85" t="s">
        <v>124</v>
      </c>
      <c r="B1" s="85"/>
      <c r="C1" s="85"/>
      <c r="D1" s="85"/>
      <c r="E1" s="85"/>
      <c r="F1" s="85"/>
      <c r="G1" s="85"/>
      <c r="H1" s="85"/>
      <c r="I1" s="85"/>
      <c r="J1" s="85"/>
      <c r="K1" s="85"/>
      <c r="L1" s="86"/>
      <c r="P1" s="86" t="s">
        <v>84</v>
      </c>
    </row>
    <row r="2" spans="1:16" ht="28.5">
      <c r="A2" s="85" t="s">
        <v>134</v>
      </c>
      <c r="B2" s="85"/>
      <c r="C2" s="85"/>
      <c r="D2" s="85"/>
      <c r="E2" s="85"/>
      <c r="F2" s="85"/>
      <c r="G2" s="85"/>
      <c r="H2" s="85"/>
      <c r="I2" s="85"/>
      <c r="J2" s="85"/>
      <c r="K2" s="85"/>
      <c r="L2" s="85"/>
    </row>
    <row r="3" spans="1:16" ht="26.25" thickBot="1">
      <c r="E3" s="89"/>
      <c r="L3" s="90"/>
    </row>
    <row r="4" spans="1:16" ht="15.75" thickTop="1">
      <c r="C4" s="293" t="s">
        <v>122</v>
      </c>
      <c r="D4" s="294"/>
      <c r="E4" s="294"/>
      <c r="F4" s="294"/>
      <c r="G4" s="294"/>
      <c r="H4" s="295"/>
      <c r="I4" s="296" t="s">
        <v>123</v>
      </c>
      <c r="J4" s="294"/>
      <c r="K4" s="294"/>
      <c r="L4" s="294"/>
      <c r="M4" s="294"/>
      <c r="N4" s="294"/>
      <c r="O4" s="294"/>
      <c r="P4" s="297"/>
    </row>
    <row r="5" spans="1:16" s="107" customFormat="1" ht="42.75">
      <c r="C5" s="108" t="s">
        <v>115</v>
      </c>
      <c r="D5" s="109" t="s">
        <v>85</v>
      </c>
      <c r="E5" s="109" t="s">
        <v>86</v>
      </c>
      <c r="F5" s="109" t="s">
        <v>37</v>
      </c>
      <c r="G5" s="109" t="s">
        <v>87</v>
      </c>
      <c r="H5" s="109" t="s">
        <v>88</v>
      </c>
      <c r="I5" s="109" t="s">
        <v>116</v>
      </c>
      <c r="J5" s="109" t="s">
        <v>117</v>
      </c>
      <c r="K5" s="110" t="s">
        <v>118</v>
      </c>
      <c r="L5" s="110" t="s">
        <v>89</v>
      </c>
      <c r="M5" s="109" t="s">
        <v>119</v>
      </c>
      <c r="N5" s="109" t="s">
        <v>120</v>
      </c>
      <c r="O5" s="109" t="s">
        <v>121</v>
      </c>
      <c r="P5" s="111" t="s">
        <v>260</v>
      </c>
    </row>
    <row r="6" spans="1:16" s="119" customFormat="1">
      <c r="C6" s="120" t="s">
        <v>174</v>
      </c>
      <c r="D6" s="121" t="s">
        <v>174</v>
      </c>
      <c r="E6" s="121" t="s">
        <v>174</v>
      </c>
      <c r="F6" s="121" t="s">
        <v>174</v>
      </c>
      <c r="G6" s="121" t="s">
        <v>174</v>
      </c>
      <c r="H6" s="121" t="s">
        <v>174</v>
      </c>
      <c r="I6" s="121" t="s">
        <v>174</v>
      </c>
      <c r="J6" s="121" t="s">
        <v>174</v>
      </c>
      <c r="K6" s="121" t="s">
        <v>174</v>
      </c>
      <c r="L6" s="121" t="s">
        <v>174</v>
      </c>
      <c r="M6" s="121" t="s">
        <v>174</v>
      </c>
      <c r="N6" s="121" t="s">
        <v>174</v>
      </c>
      <c r="O6" s="121" t="s">
        <v>174</v>
      </c>
      <c r="P6" s="122" t="s">
        <v>174</v>
      </c>
    </row>
    <row r="7" spans="1:16" ht="15.75" thickBot="1">
      <c r="C7" s="91" t="s">
        <v>91</v>
      </c>
      <c r="D7" s="92" t="s">
        <v>92</v>
      </c>
      <c r="E7" s="92" t="s">
        <v>93</v>
      </c>
      <c r="F7" s="92" t="s">
        <v>94</v>
      </c>
      <c r="G7" s="92" t="s">
        <v>95</v>
      </c>
      <c r="H7" s="92" t="s">
        <v>96</v>
      </c>
      <c r="I7" s="92" t="s">
        <v>97</v>
      </c>
      <c r="J7" s="92" t="s">
        <v>98</v>
      </c>
      <c r="K7" s="93" t="s">
        <v>99</v>
      </c>
      <c r="L7" s="93" t="s">
        <v>100</v>
      </c>
      <c r="M7" s="94" t="s">
        <v>101</v>
      </c>
      <c r="N7" s="94" t="s">
        <v>102</v>
      </c>
      <c r="O7" s="94" t="s">
        <v>103</v>
      </c>
      <c r="P7" s="95" t="s">
        <v>104</v>
      </c>
    </row>
    <row r="8" spans="1:16" ht="15.75" thickTop="1">
      <c r="A8" s="96" t="s">
        <v>105</v>
      </c>
      <c r="B8" s="97">
        <v>1</v>
      </c>
      <c r="C8" s="244"/>
      <c r="D8" s="245"/>
      <c r="E8" s="245"/>
      <c r="F8" s="245"/>
      <c r="G8" s="245"/>
      <c r="H8" s="245"/>
      <c r="I8" s="245"/>
      <c r="J8" s="245"/>
      <c r="K8" s="246"/>
      <c r="L8" s="247"/>
      <c r="M8" s="248"/>
      <c r="N8" s="248"/>
      <c r="O8" s="248"/>
      <c r="P8" s="249"/>
    </row>
    <row r="9" spans="1:16">
      <c r="A9" s="98" t="s">
        <v>106</v>
      </c>
      <c r="B9" s="99">
        <v>2</v>
      </c>
      <c r="C9" s="250"/>
      <c r="D9" s="248"/>
      <c r="E9" s="248"/>
      <c r="F9" s="248"/>
      <c r="G9" s="248"/>
      <c r="H9" s="248"/>
      <c r="I9" s="248"/>
      <c r="J9" s="248"/>
      <c r="K9" s="247"/>
      <c r="L9" s="247"/>
      <c r="M9" s="248"/>
      <c r="N9" s="248"/>
      <c r="O9" s="248"/>
      <c r="P9" s="249"/>
    </row>
    <row r="10" spans="1:16">
      <c r="A10" s="100" t="s">
        <v>107</v>
      </c>
      <c r="B10" s="101">
        <v>3</v>
      </c>
      <c r="C10" s="251"/>
      <c r="D10" s="252"/>
      <c r="E10" s="252"/>
      <c r="F10" s="252"/>
      <c r="G10" s="252"/>
      <c r="H10" s="252"/>
      <c r="I10" s="252"/>
      <c r="J10" s="252"/>
      <c r="K10" s="253"/>
      <c r="L10" s="253"/>
      <c r="M10" s="252"/>
      <c r="N10" s="252"/>
      <c r="O10" s="252"/>
      <c r="P10" s="254"/>
    </row>
    <row r="11" spans="1:16">
      <c r="A11" s="100" t="s">
        <v>108</v>
      </c>
      <c r="B11" s="99">
        <v>4</v>
      </c>
      <c r="C11" s="251"/>
      <c r="D11" s="252"/>
      <c r="E11" s="252"/>
      <c r="F11" s="252"/>
      <c r="G11" s="252"/>
      <c r="H11" s="252"/>
      <c r="I11" s="252"/>
      <c r="J11" s="252"/>
      <c r="K11" s="253"/>
      <c r="L11" s="253"/>
      <c r="M11" s="252"/>
      <c r="N11" s="252"/>
      <c r="O11" s="252"/>
      <c r="P11" s="254"/>
    </row>
    <row r="12" spans="1:16">
      <c r="A12" s="100" t="s">
        <v>109</v>
      </c>
      <c r="B12" s="101">
        <v>5</v>
      </c>
      <c r="C12" s="251"/>
      <c r="D12" s="252"/>
      <c r="E12" s="252"/>
      <c r="F12" s="252"/>
      <c r="G12" s="252"/>
      <c r="H12" s="252"/>
      <c r="I12" s="252"/>
      <c r="J12" s="252"/>
      <c r="K12" s="253"/>
      <c r="L12" s="253"/>
      <c r="M12" s="252"/>
      <c r="N12" s="252"/>
      <c r="O12" s="252"/>
      <c r="P12" s="254"/>
    </row>
    <row r="13" spans="1:16">
      <c r="A13" s="100" t="s">
        <v>110</v>
      </c>
      <c r="B13" s="99">
        <v>6</v>
      </c>
      <c r="C13" s="251"/>
      <c r="D13" s="252"/>
      <c r="E13" s="252"/>
      <c r="F13" s="252"/>
      <c r="G13" s="252"/>
      <c r="H13" s="252"/>
      <c r="I13" s="252"/>
      <c r="J13" s="252"/>
      <c r="K13" s="253"/>
      <c r="L13" s="253"/>
      <c r="M13" s="252"/>
      <c r="N13" s="252"/>
      <c r="O13" s="252"/>
      <c r="P13" s="254"/>
    </row>
    <row r="14" spans="1:16" ht="18">
      <c r="A14" s="102" t="s">
        <v>152</v>
      </c>
      <c r="B14" s="101">
        <v>7</v>
      </c>
      <c r="C14" s="251"/>
      <c r="D14" s="252"/>
      <c r="E14" s="252"/>
      <c r="F14" s="252"/>
      <c r="G14" s="252"/>
      <c r="H14" s="252"/>
      <c r="I14" s="252"/>
      <c r="J14" s="252"/>
      <c r="K14" s="253"/>
      <c r="L14" s="253"/>
      <c r="M14" s="252"/>
      <c r="N14" s="252"/>
      <c r="O14" s="252"/>
      <c r="P14" s="254"/>
    </row>
    <row r="15" spans="1:16" ht="18">
      <c r="A15" s="102" t="s">
        <v>151</v>
      </c>
      <c r="B15" s="99">
        <v>8</v>
      </c>
      <c r="C15" s="251"/>
      <c r="D15" s="252"/>
      <c r="E15" s="252"/>
      <c r="F15" s="252"/>
      <c r="G15" s="252"/>
      <c r="H15" s="252"/>
      <c r="I15" s="252"/>
      <c r="J15" s="252"/>
      <c r="K15" s="253"/>
      <c r="L15" s="253"/>
      <c r="M15" s="252"/>
      <c r="N15" s="252"/>
      <c r="O15" s="252"/>
      <c r="P15" s="254"/>
    </row>
    <row r="16" spans="1:16">
      <c r="A16" s="102" t="s">
        <v>153</v>
      </c>
      <c r="B16" s="101">
        <v>9</v>
      </c>
      <c r="C16" s="251"/>
      <c r="D16" s="252"/>
      <c r="E16" s="252"/>
      <c r="F16" s="252"/>
      <c r="G16" s="252"/>
      <c r="H16" s="252"/>
      <c r="I16" s="252"/>
      <c r="J16" s="252"/>
      <c r="K16" s="253"/>
      <c r="L16" s="253"/>
      <c r="M16" s="252"/>
      <c r="N16" s="252"/>
      <c r="O16" s="252"/>
      <c r="P16" s="254"/>
    </row>
    <row r="17" spans="1:16" ht="18">
      <c r="A17" s="102" t="s">
        <v>154</v>
      </c>
      <c r="B17" s="99">
        <v>10</v>
      </c>
      <c r="C17" s="251"/>
      <c r="D17" s="252"/>
      <c r="E17" s="252"/>
      <c r="F17" s="252"/>
      <c r="G17" s="252"/>
      <c r="H17" s="252"/>
      <c r="I17" s="252"/>
      <c r="J17" s="252"/>
      <c r="K17" s="253"/>
      <c r="L17" s="253"/>
      <c r="M17" s="252"/>
      <c r="N17" s="252"/>
      <c r="O17" s="252"/>
      <c r="P17" s="254"/>
    </row>
    <row r="18" spans="1:16">
      <c r="A18" s="102" t="s">
        <v>111</v>
      </c>
      <c r="B18" s="101">
        <v>11</v>
      </c>
      <c r="C18" s="251"/>
      <c r="D18" s="252"/>
      <c r="E18" s="252"/>
      <c r="F18" s="252"/>
      <c r="G18" s="252"/>
      <c r="H18" s="252"/>
      <c r="I18" s="252"/>
      <c r="J18" s="252"/>
      <c r="K18" s="253"/>
      <c r="L18" s="253"/>
      <c r="M18" s="252"/>
      <c r="N18" s="252"/>
      <c r="O18" s="252"/>
      <c r="P18" s="254"/>
    </row>
    <row r="19" spans="1:16">
      <c r="A19" s="102" t="s">
        <v>155</v>
      </c>
      <c r="B19" s="99">
        <v>12</v>
      </c>
      <c r="C19" s="251"/>
      <c r="D19" s="252"/>
      <c r="E19" s="252"/>
      <c r="F19" s="252"/>
      <c r="G19" s="252"/>
      <c r="H19" s="252"/>
      <c r="I19" s="252"/>
      <c r="J19" s="252"/>
      <c r="K19" s="253"/>
      <c r="L19" s="253"/>
      <c r="M19" s="252"/>
      <c r="N19" s="252"/>
      <c r="O19" s="252"/>
      <c r="P19" s="254"/>
    </row>
    <row r="20" spans="1:16">
      <c r="A20" s="100" t="s">
        <v>112</v>
      </c>
      <c r="B20" s="101">
        <v>13</v>
      </c>
      <c r="C20" s="251"/>
      <c r="D20" s="252"/>
      <c r="E20" s="252"/>
      <c r="F20" s="252"/>
      <c r="G20" s="252"/>
      <c r="H20" s="252"/>
      <c r="I20" s="252"/>
      <c r="J20" s="252"/>
      <c r="K20" s="253"/>
      <c r="L20" s="253"/>
      <c r="M20" s="252"/>
      <c r="N20" s="252"/>
      <c r="O20" s="252"/>
      <c r="P20" s="254"/>
    </row>
    <row r="21" spans="1:16">
      <c r="A21" s="103" t="s">
        <v>113</v>
      </c>
      <c r="B21" s="99">
        <v>14</v>
      </c>
      <c r="C21" s="255"/>
      <c r="D21" s="256"/>
      <c r="E21" s="256"/>
      <c r="F21" s="256"/>
      <c r="G21" s="256"/>
      <c r="H21" s="256"/>
      <c r="I21" s="256"/>
      <c r="J21" s="256"/>
      <c r="K21" s="257"/>
      <c r="L21" s="257"/>
      <c r="M21" s="256"/>
      <c r="N21" s="256"/>
      <c r="O21" s="256"/>
      <c r="P21" s="258"/>
    </row>
    <row r="22" spans="1:16" ht="15.75" thickBot="1">
      <c r="A22" s="104" t="s">
        <v>114</v>
      </c>
      <c r="B22" s="105">
        <v>15</v>
      </c>
      <c r="C22" s="259"/>
      <c r="D22" s="260"/>
      <c r="E22" s="260"/>
      <c r="F22" s="260"/>
      <c r="G22" s="260"/>
      <c r="H22" s="260"/>
      <c r="I22" s="260"/>
      <c r="J22" s="260"/>
      <c r="K22" s="261"/>
      <c r="L22" s="261"/>
      <c r="M22" s="260"/>
      <c r="N22" s="260"/>
      <c r="O22" s="260"/>
      <c r="P22" s="262"/>
    </row>
    <row r="23" spans="1:16" ht="15.75" thickTop="1"/>
    <row r="25" spans="1:16" ht="25.5">
      <c r="A25" s="85" t="s">
        <v>150</v>
      </c>
      <c r="B25" s="85"/>
      <c r="C25" s="85"/>
      <c r="D25" s="85"/>
      <c r="E25" s="85"/>
      <c r="F25" s="85"/>
      <c r="G25" s="85"/>
      <c r="H25" s="85"/>
      <c r="I25" s="85"/>
      <c r="J25" s="85"/>
      <c r="K25" s="85"/>
      <c r="L25" s="85"/>
    </row>
    <row r="26" spans="1:16" ht="26.25" thickBot="1">
      <c r="E26" s="89"/>
      <c r="L26" s="90"/>
    </row>
    <row r="27" spans="1:16" ht="15.75" thickTop="1">
      <c r="C27" s="293" t="s">
        <v>122</v>
      </c>
      <c r="D27" s="294"/>
      <c r="E27" s="294"/>
      <c r="F27" s="294"/>
      <c r="G27" s="294"/>
      <c r="H27" s="295"/>
      <c r="I27" s="296" t="s">
        <v>123</v>
      </c>
      <c r="J27" s="294"/>
      <c r="K27" s="294"/>
      <c r="L27" s="294"/>
      <c r="M27" s="294"/>
      <c r="N27" s="294"/>
      <c r="O27" s="294"/>
      <c r="P27" s="297"/>
    </row>
    <row r="28" spans="1:16" s="107" customFormat="1" ht="42.75">
      <c r="C28" s="108" t="s">
        <v>115</v>
      </c>
      <c r="D28" s="109" t="s">
        <v>85</v>
      </c>
      <c r="E28" s="109" t="s">
        <v>86</v>
      </c>
      <c r="F28" s="109" t="s">
        <v>37</v>
      </c>
      <c r="G28" s="109" t="s">
        <v>87</v>
      </c>
      <c r="H28" s="109" t="s">
        <v>88</v>
      </c>
      <c r="I28" s="109" t="s">
        <v>116</v>
      </c>
      <c r="J28" s="109" t="s">
        <v>117</v>
      </c>
      <c r="K28" s="110" t="s">
        <v>118</v>
      </c>
      <c r="L28" s="110" t="s">
        <v>89</v>
      </c>
      <c r="M28" s="109" t="s">
        <v>119</v>
      </c>
      <c r="N28" s="109" t="s">
        <v>120</v>
      </c>
      <c r="O28" s="109" t="s">
        <v>121</v>
      </c>
      <c r="P28" s="111" t="s">
        <v>260</v>
      </c>
    </row>
    <row r="29" spans="1:16" s="107" customFormat="1">
      <c r="C29" s="120" t="s">
        <v>174</v>
      </c>
      <c r="D29" s="121" t="s">
        <v>174</v>
      </c>
      <c r="E29" s="121" t="s">
        <v>174</v>
      </c>
      <c r="F29" s="121" t="s">
        <v>174</v>
      </c>
      <c r="G29" s="121" t="s">
        <v>174</v>
      </c>
      <c r="H29" s="121" t="s">
        <v>174</v>
      </c>
      <c r="I29" s="121" t="s">
        <v>174</v>
      </c>
      <c r="J29" s="121" t="s">
        <v>174</v>
      </c>
      <c r="K29" s="121" t="s">
        <v>174</v>
      </c>
      <c r="L29" s="121" t="s">
        <v>174</v>
      </c>
      <c r="M29" s="121" t="s">
        <v>174</v>
      </c>
      <c r="N29" s="121" t="s">
        <v>174</v>
      </c>
      <c r="O29" s="121" t="s">
        <v>174</v>
      </c>
      <c r="P29" s="122" t="s">
        <v>174</v>
      </c>
    </row>
    <row r="30" spans="1:16" ht="15.75" thickBot="1">
      <c r="C30" s="91" t="s">
        <v>91</v>
      </c>
      <c r="D30" s="92" t="s">
        <v>92</v>
      </c>
      <c r="E30" s="92" t="s">
        <v>93</v>
      </c>
      <c r="F30" s="92" t="s">
        <v>94</v>
      </c>
      <c r="G30" s="92" t="s">
        <v>95</v>
      </c>
      <c r="H30" s="92" t="s">
        <v>96</v>
      </c>
      <c r="I30" s="92" t="s">
        <v>97</v>
      </c>
      <c r="J30" s="92" t="s">
        <v>98</v>
      </c>
      <c r="K30" s="93" t="s">
        <v>99</v>
      </c>
      <c r="L30" s="93" t="s">
        <v>100</v>
      </c>
      <c r="M30" s="94" t="s">
        <v>101</v>
      </c>
      <c r="N30" s="94" t="s">
        <v>102</v>
      </c>
      <c r="O30" s="94" t="s">
        <v>103</v>
      </c>
      <c r="P30" s="95" t="s">
        <v>104</v>
      </c>
    </row>
    <row r="31" spans="1:16" ht="15.75" thickTop="1">
      <c r="A31" s="96" t="s">
        <v>105</v>
      </c>
      <c r="B31" s="97">
        <v>1</v>
      </c>
      <c r="C31" s="263"/>
      <c r="D31" s="264"/>
      <c r="E31" s="264"/>
      <c r="F31" s="264"/>
      <c r="G31" s="264"/>
      <c r="H31" s="264"/>
      <c r="I31" s="264"/>
      <c r="J31" s="264"/>
      <c r="K31" s="264"/>
      <c r="L31" s="264"/>
      <c r="M31" s="248"/>
      <c r="N31" s="248"/>
      <c r="O31" s="248"/>
      <c r="P31" s="249"/>
    </row>
    <row r="32" spans="1:16">
      <c r="A32" s="98" t="s">
        <v>106</v>
      </c>
      <c r="B32" s="99">
        <v>2</v>
      </c>
      <c r="C32" s="265"/>
      <c r="D32" s="266"/>
      <c r="E32" s="266"/>
      <c r="F32" s="266"/>
      <c r="G32" s="266"/>
      <c r="H32" s="266"/>
      <c r="I32" s="266"/>
      <c r="J32" s="266"/>
      <c r="K32" s="266"/>
      <c r="L32" s="266"/>
      <c r="M32" s="248"/>
      <c r="N32" s="248"/>
      <c r="O32" s="248"/>
      <c r="P32" s="249"/>
    </row>
    <row r="33" spans="1:16">
      <c r="A33" s="100" t="s">
        <v>107</v>
      </c>
      <c r="B33" s="101">
        <v>3</v>
      </c>
      <c r="C33" s="267"/>
      <c r="D33" s="268"/>
      <c r="E33" s="268"/>
      <c r="F33" s="268"/>
      <c r="G33" s="268"/>
      <c r="H33" s="268"/>
      <c r="I33" s="268"/>
      <c r="J33" s="268"/>
      <c r="K33" s="268"/>
      <c r="L33" s="268"/>
      <c r="M33" s="252"/>
      <c r="N33" s="252"/>
      <c r="O33" s="252"/>
      <c r="P33" s="254"/>
    </row>
    <row r="34" spans="1:16">
      <c r="A34" s="100" t="s">
        <v>108</v>
      </c>
      <c r="B34" s="99">
        <v>4</v>
      </c>
      <c r="C34" s="267"/>
      <c r="D34" s="268"/>
      <c r="E34" s="268"/>
      <c r="F34" s="268"/>
      <c r="G34" s="268"/>
      <c r="H34" s="268"/>
      <c r="I34" s="268"/>
      <c r="J34" s="268"/>
      <c r="K34" s="268"/>
      <c r="L34" s="268"/>
      <c r="M34" s="252"/>
      <c r="N34" s="252"/>
      <c r="O34" s="252"/>
      <c r="P34" s="254"/>
    </row>
    <row r="35" spans="1:16">
      <c r="A35" s="100" t="s">
        <v>109</v>
      </c>
      <c r="B35" s="101">
        <v>5</v>
      </c>
      <c r="C35" s="267"/>
      <c r="D35" s="268"/>
      <c r="E35" s="268"/>
      <c r="F35" s="268"/>
      <c r="G35" s="268"/>
      <c r="H35" s="268"/>
      <c r="I35" s="268"/>
      <c r="J35" s="268"/>
      <c r="K35" s="268"/>
      <c r="L35" s="268"/>
      <c r="M35" s="252"/>
      <c r="N35" s="252"/>
      <c r="O35" s="252"/>
      <c r="P35" s="254"/>
    </row>
    <row r="36" spans="1:16">
      <c r="A36" s="100" t="s">
        <v>110</v>
      </c>
      <c r="B36" s="99">
        <v>6</v>
      </c>
      <c r="C36" s="267"/>
      <c r="D36" s="268"/>
      <c r="E36" s="268"/>
      <c r="F36" s="268"/>
      <c r="G36" s="268"/>
      <c r="H36" s="268"/>
      <c r="I36" s="268"/>
      <c r="J36" s="268"/>
      <c r="K36" s="268"/>
      <c r="L36" s="268"/>
      <c r="M36" s="252"/>
      <c r="N36" s="252"/>
      <c r="O36" s="252"/>
      <c r="P36" s="254"/>
    </row>
    <row r="37" spans="1:16" ht="18">
      <c r="A37" s="102" t="s">
        <v>152</v>
      </c>
      <c r="B37" s="101">
        <v>7</v>
      </c>
      <c r="C37" s="267"/>
      <c r="D37" s="268"/>
      <c r="E37" s="268"/>
      <c r="F37" s="268"/>
      <c r="G37" s="268"/>
      <c r="H37" s="268"/>
      <c r="I37" s="268"/>
      <c r="J37" s="268"/>
      <c r="K37" s="268"/>
      <c r="L37" s="268"/>
      <c r="M37" s="252"/>
      <c r="N37" s="252"/>
      <c r="O37" s="252"/>
      <c r="P37" s="254"/>
    </row>
    <row r="38" spans="1:16" ht="18">
      <c r="A38" s="102" t="s">
        <v>151</v>
      </c>
      <c r="B38" s="99">
        <v>8</v>
      </c>
      <c r="C38" s="267"/>
      <c r="D38" s="268"/>
      <c r="E38" s="268"/>
      <c r="F38" s="268"/>
      <c r="G38" s="268"/>
      <c r="H38" s="268"/>
      <c r="I38" s="268"/>
      <c r="J38" s="268"/>
      <c r="K38" s="268"/>
      <c r="L38" s="268"/>
      <c r="M38" s="252"/>
      <c r="N38" s="252"/>
      <c r="O38" s="252"/>
      <c r="P38" s="254"/>
    </row>
    <row r="39" spans="1:16">
      <c r="A39" s="102" t="s">
        <v>153</v>
      </c>
      <c r="B39" s="101">
        <v>9</v>
      </c>
      <c r="C39" s="267"/>
      <c r="D39" s="268"/>
      <c r="E39" s="268"/>
      <c r="F39" s="268"/>
      <c r="G39" s="268"/>
      <c r="H39" s="268"/>
      <c r="I39" s="268"/>
      <c r="J39" s="268"/>
      <c r="K39" s="268"/>
      <c r="L39" s="268"/>
      <c r="M39" s="252"/>
      <c r="N39" s="252"/>
      <c r="O39" s="252"/>
      <c r="P39" s="254"/>
    </row>
    <row r="40" spans="1:16" ht="18">
      <c r="A40" s="102" t="s">
        <v>154</v>
      </c>
      <c r="B40" s="99">
        <v>10</v>
      </c>
      <c r="C40" s="267"/>
      <c r="D40" s="268"/>
      <c r="E40" s="268"/>
      <c r="F40" s="268"/>
      <c r="G40" s="268"/>
      <c r="H40" s="268"/>
      <c r="I40" s="268"/>
      <c r="J40" s="268"/>
      <c r="K40" s="268"/>
      <c r="L40" s="268"/>
      <c r="M40" s="252"/>
      <c r="N40" s="252"/>
      <c r="O40" s="252"/>
      <c r="P40" s="254"/>
    </row>
    <row r="41" spans="1:16">
      <c r="A41" s="102" t="s">
        <v>111</v>
      </c>
      <c r="B41" s="101">
        <v>11</v>
      </c>
      <c r="C41" s="267"/>
      <c r="D41" s="268"/>
      <c r="E41" s="268"/>
      <c r="F41" s="268"/>
      <c r="G41" s="268"/>
      <c r="H41" s="268"/>
      <c r="I41" s="268"/>
      <c r="J41" s="268"/>
      <c r="K41" s="268"/>
      <c r="L41" s="268"/>
      <c r="M41" s="252"/>
      <c r="N41" s="252"/>
      <c r="O41" s="252"/>
      <c r="P41" s="254"/>
    </row>
    <row r="42" spans="1:16">
      <c r="A42" s="102" t="s">
        <v>155</v>
      </c>
      <c r="B42" s="99">
        <v>12</v>
      </c>
      <c r="C42" s="267"/>
      <c r="D42" s="268"/>
      <c r="E42" s="268"/>
      <c r="F42" s="268"/>
      <c r="G42" s="268"/>
      <c r="H42" s="268"/>
      <c r="I42" s="268"/>
      <c r="J42" s="268"/>
      <c r="K42" s="268"/>
      <c r="L42" s="268"/>
      <c r="M42" s="252"/>
      <c r="N42" s="252"/>
      <c r="O42" s="252"/>
      <c r="P42" s="254"/>
    </row>
    <row r="43" spans="1:16">
      <c r="A43" s="100" t="s">
        <v>112</v>
      </c>
      <c r="B43" s="101">
        <v>13</v>
      </c>
      <c r="C43" s="267"/>
      <c r="D43" s="268"/>
      <c r="E43" s="268"/>
      <c r="F43" s="268"/>
      <c r="G43" s="268"/>
      <c r="H43" s="268"/>
      <c r="I43" s="268"/>
      <c r="J43" s="268"/>
      <c r="K43" s="268"/>
      <c r="L43" s="268"/>
      <c r="M43" s="252"/>
      <c r="N43" s="252"/>
      <c r="O43" s="252"/>
      <c r="P43" s="254"/>
    </row>
    <row r="44" spans="1:16">
      <c r="A44" s="103" t="s">
        <v>113</v>
      </c>
      <c r="B44" s="99">
        <v>14</v>
      </c>
      <c r="C44" s="269"/>
      <c r="D44" s="270"/>
      <c r="E44" s="270"/>
      <c r="F44" s="270"/>
      <c r="G44" s="270"/>
      <c r="H44" s="268"/>
      <c r="I44" s="268"/>
      <c r="J44" s="270"/>
      <c r="K44" s="268"/>
      <c r="L44" s="268"/>
      <c r="M44" s="256"/>
      <c r="N44" s="256"/>
      <c r="O44" s="256"/>
      <c r="P44" s="258"/>
    </row>
    <row r="45" spans="1:16" ht="15.75" thickBot="1">
      <c r="A45" s="104" t="s">
        <v>114</v>
      </c>
      <c r="B45" s="105">
        <v>8</v>
      </c>
      <c r="C45" s="271"/>
      <c r="D45" s="272"/>
      <c r="E45" s="272"/>
      <c r="F45" s="272"/>
      <c r="G45" s="272"/>
      <c r="H45" s="272"/>
      <c r="I45" s="272"/>
      <c r="J45" s="272"/>
      <c r="K45" s="272"/>
      <c r="L45" s="272"/>
      <c r="M45" s="260"/>
      <c r="N45" s="260"/>
      <c r="O45" s="260"/>
      <c r="P45" s="262"/>
    </row>
    <row r="46" spans="1:16" ht="15.75" thickTop="1"/>
    <row r="47" spans="1:16" ht="27" customHeight="1">
      <c r="A47" s="304" t="s">
        <v>156</v>
      </c>
      <c r="B47" s="304"/>
      <c r="C47" s="304"/>
      <c r="D47" s="304"/>
      <c r="E47" s="304"/>
      <c r="F47" s="304"/>
      <c r="G47" s="304"/>
      <c r="H47" s="304"/>
      <c r="I47" s="304"/>
      <c r="J47" s="304"/>
      <c r="K47" s="304"/>
      <c r="L47" s="304"/>
      <c r="M47" s="304"/>
      <c r="N47" s="304"/>
      <c r="O47" s="304"/>
    </row>
    <row r="48" spans="1:16" ht="15" customHeight="1">
      <c r="A48" s="114" t="s">
        <v>157</v>
      </c>
      <c r="B48" s="114"/>
      <c r="C48" s="114"/>
      <c r="D48" s="114"/>
      <c r="E48" s="114"/>
      <c r="F48" s="114"/>
      <c r="G48" s="114"/>
      <c r="H48" s="114"/>
      <c r="I48" s="114"/>
      <c r="J48" s="114"/>
      <c r="K48" s="114"/>
      <c r="L48" s="114"/>
      <c r="M48" s="114"/>
      <c r="N48" s="114"/>
      <c r="O48" s="114"/>
    </row>
    <row r="49" spans="1:3" ht="15" customHeight="1">
      <c r="A49" s="106" t="s">
        <v>158</v>
      </c>
    </row>
    <row r="50" spans="1:3">
      <c r="A50" s="106" t="s">
        <v>159</v>
      </c>
    </row>
    <row r="54" spans="1:3">
      <c r="C54" s="87" t="s">
        <v>174</v>
      </c>
    </row>
    <row r="55" spans="1:3">
      <c r="A55" s="87" t="s">
        <v>175</v>
      </c>
      <c r="C55" s="87" t="s">
        <v>176</v>
      </c>
    </row>
    <row r="56" spans="1:3">
      <c r="A56" s="87" t="s">
        <v>177</v>
      </c>
      <c r="C56" s="87" t="s">
        <v>178</v>
      </c>
    </row>
    <row r="57" spans="1:3">
      <c r="A57" s="87" t="s">
        <v>180</v>
      </c>
      <c r="C57" s="87" t="s">
        <v>179</v>
      </c>
    </row>
    <row r="58" spans="1:3">
      <c r="A58" s="87" t="s">
        <v>181</v>
      </c>
      <c r="C58" s="87" t="s">
        <v>183</v>
      </c>
    </row>
    <row r="59" spans="1:3">
      <c r="A59" s="87" t="s">
        <v>182</v>
      </c>
      <c r="C59" s="87" t="s">
        <v>184</v>
      </c>
    </row>
  </sheetData>
  <mergeCells count="5">
    <mergeCell ref="C4:H4"/>
    <mergeCell ref="I4:P4"/>
    <mergeCell ref="C27:H27"/>
    <mergeCell ref="I27:P27"/>
    <mergeCell ref="A47:O47"/>
  </mergeCells>
  <phoneticPr fontId="35"/>
  <pageMargins left="0.7" right="0.7" top="0.75" bottom="0.75" header="0.3" footer="0.3"/>
  <legacyDrawing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0000000}">
          <x14:formula1>
            <xm:f>Units!$B$3:$B$8</xm:f>
          </x14:formula1>
          <xm:sqref>C6:L6 C29:L29</xm:sqref>
        </x14:dataValidation>
        <x14:dataValidation type="list" allowBlank="1" showInputMessage="1" showErrorMessage="1" xr:uid="{00000000-0002-0000-0600-000001000000}">
          <x14:formula1>
            <xm:f>Units!$B$10:$B$15</xm:f>
          </x14:formula1>
          <xm:sqref>M6:P6 M29:P29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2"/>
  <sheetViews>
    <sheetView workbookViewId="0">
      <selection activeCell="B23" sqref="B23"/>
    </sheetView>
  </sheetViews>
  <sheetFormatPr defaultColWidth="9.140625" defaultRowHeight="15"/>
  <cols>
    <col min="1" max="1" width="28.85546875" style="116" customWidth="1"/>
    <col min="2" max="16384" width="9.140625" style="116"/>
  </cols>
  <sheetData>
    <row r="1" spans="1:2" s="118" customFormat="1" ht="18.75">
      <c r="A1" s="117" t="s">
        <v>185</v>
      </c>
    </row>
    <row r="3" spans="1:2">
      <c r="A3" s="87"/>
      <c r="B3" s="87" t="s">
        <v>174</v>
      </c>
    </row>
    <row r="4" spans="1:2">
      <c r="A4" s="87" t="s">
        <v>175</v>
      </c>
      <c r="B4" s="87" t="s">
        <v>176</v>
      </c>
    </row>
    <row r="5" spans="1:2">
      <c r="A5" s="87" t="s">
        <v>177</v>
      </c>
      <c r="B5" s="87" t="s">
        <v>178</v>
      </c>
    </row>
    <row r="6" spans="1:2">
      <c r="A6" s="87" t="s">
        <v>180</v>
      </c>
      <c r="B6" s="87" t="s">
        <v>179</v>
      </c>
    </row>
    <row r="7" spans="1:2">
      <c r="A7" s="87" t="s">
        <v>181</v>
      </c>
      <c r="B7" s="87" t="s">
        <v>183</v>
      </c>
    </row>
    <row r="8" spans="1:2">
      <c r="A8" s="87" t="s">
        <v>182</v>
      </c>
      <c r="B8" s="87" t="s">
        <v>184</v>
      </c>
    </row>
    <row r="10" spans="1:2">
      <c r="A10" s="87"/>
      <c r="B10" s="87" t="s">
        <v>174</v>
      </c>
    </row>
    <row r="11" spans="1:2" ht="18">
      <c r="A11" s="87" t="s">
        <v>186</v>
      </c>
      <c r="B11" s="87" t="s">
        <v>90</v>
      </c>
    </row>
    <row r="12" spans="1:2" ht="18">
      <c r="A12" s="87" t="s">
        <v>249</v>
      </c>
      <c r="B12" s="87" t="s">
        <v>190</v>
      </c>
    </row>
    <row r="13" spans="1:2" ht="18">
      <c r="A13" s="87" t="s">
        <v>187</v>
      </c>
      <c r="B13" s="87" t="s">
        <v>187</v>
      </c>
    </row>
    <row r="14" spans="1:2" ht="18">
      <c r="A14" s="87" t="s">
        <v>188</v>
      </c>
      <c r="B14" s="87" t="s">
        <v>188</v>
      </c>
    </row>
    <row r="15" spans="1:2" ht="18">
      <c r="A15" s="87" t="s">
        <v>189</v>
      </c>
      <c r="B15" s="87" t="s">
        <v>191</v>
      </c>
    </row>
    <row r="17" spans="1:2">
      <c r="B17" s="116" t="s">
        <v>174</v>
      </c>
    </row>
    <row r="18" spans="1:2">
      <c r="A18" s="116" t="s">
        <v>250</v>
      </c>
      <c r="B18" s="116" t="s">
        <v>253</v>
      </c>
    </row>
    <row r="19" spans="1:2">
      <c r="A19" s="116" t="s">
        <v>251</v>
      </c>
      <c r="B19" s="116" t="s">
        <v>172</v>
      </c>
    </row>
    <row r="20" spans="1:2">
      <c r="A20" s="116" t="s">
        <v>252</v>
      </c>
      <c r="B20" s="116" t="s">
        <v>173</v>
      </c>
    </row>
    <row r="21" spans="1:2">
      <c r="A21" s="116" t="s">
        <v>254</v>
      </c>
      <c r="B21" s="116" t="s">
        <v>255</v>
      </c>
    </row>
    <row r="22" spans="1:2">
      <c r="A22" s="116" t="s">
        <v>256</v>
      </c>
      <c r="B22" s="116" t="s">
        <v>257</v>
      </c>
    </row>
  </sheetData>
  <sheetProtection password="F9F9" sheet="1" objects="1" scenarios="1"/>
  <phoneticPr fontId="35"/>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Supply</vt:lpstr>
      <vt:lpstr>Imports</vt:lpstr>
      <vt:lpstr>Exports</vt:lpstr>
      <vt:lpstr>Transformation</vt:lpstr>
      <vt:lpstr>Final consumption</vt:lpstr>
      <vt:lpstr>Conversion factors</vt:lpstr>
      <vt:lpstr>Units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 Barcelona</dc:creator>
  <cp:lastModifiedBy>Matthew DUMLAO</cp:lastModifiedBy>
  <dcterms:created xsi:type="dcterms:W3CDTF">2017-01-05T02:11:12Z</dcterms:created>
  <dcterms:modified xsi:type="dcterms:W3CDTF">2026-05-21T03:29:16Z</dcterms:modified>
</cp:coreProperties>
</file>